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<sst xmlns="http://schemas.openxmlformats.org/spreadsheetml/2006/main" count="188" uniqueCount="77">
  <si>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</si>
  <si>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</si>
  <si>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</si>
  <si>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</si>
  <si>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</si>
  <si>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</si>
  <si>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</si>
  <si>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</si>
  <si>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</si>
  <si>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</si>
  <si>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</si>
  <si>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</si>
  <si>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</si>
  <si>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</si>
  <si>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</si>
  <si>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</si>
  <si>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</si>
  <si>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</si>
  <si>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</si>
  <si>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</si>
  <si>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</si>
  <si>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</si>
  <si>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</si>
  <si>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</si>
  <si>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</si>
  <si>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</si>
  <si>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</si>
  <si>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</si>
  <si>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</si>
  <si>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</si>
  <si>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</si>
  <si>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</si>
  <si>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</si>
  <si>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</si>
  <si>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</si>
  <si>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</si>
  <si>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</si>
  <si>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</si>
  <si>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t>Item2</t>
  </si>
  <si>
    <t>Item3</t>
  </si>
  <si>
    <r>
      <t xml:space="preserve">TOTAL AMOUNT  Without Taxes in
</t>
    </r>
    <r>
      <rPr>
        <b/>
        <sz val="11"/>
        <color indexed="10"/>
        <rFont val="Arial"/>
        <family val="2"/>
      </rPr>
      <t xml:space="preserve">Rs.      </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</si>
  <si>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All Govt. Taxes)</t>
    </r>
    <r>
      <rPr>
        <b/>
        <sz val="11"/>
        <rFont val="Arial"/>
        <family val="2"/>
      </rPr>
      <t xml:space="preserve"> </t>
    </r>
    <r>
      <rPr>
        <b/>
        <sz val="11"/>
        <color indexed="10"/>
        <rFont val="Arial"/>
        <family val="2"/>
      </rPr>
      <t>Loading, Unloading, Carriage etc. complete</t>
    </r>
    <r>
      <rPr>
        <b/>
        <sz val="11"/>
        <rFont val="Arial"/>
        <family val="2"/>
      </rPr>
      <t xml:space="preserve"> 
</t>
    </r>
    <r>
      <rPr>
        <b/>
        <sz val="11"/>
        <color indexed="10"/>
        <rFont val="Arial"/>
        <family val="2"/>
      </rPr>
      <t xml:space="preserve">Rs.      </t>
    </r>
    <r>
      <rPr>
        <b/>
        <sz val="11"/>
        <rFont val="Arial"/>
        <family val="2"/>
      </rPr>
      <t xml:space="preserve">
 </t>
    </r>
  </si>
  <si>
    <t xml:space="preserve">TOTAL AMOUNT  With Taxes (Inclusive of All Govt. Taxes)  Loading, Unloading, Carriage etc. complete </t>
  </si>
  <si>
    <t>Item1</t>
  </si>
  <si>
    <t>Item4</t>
  </si>
  <si>
    <t>Item5</t>
  </si>
  <si>
    <t>Item6</t>
  </si>
  <si>
    <t>Item7</t>
  </si>
  <si>
    <t>Item8</t>
  </si>
  <si>
    <t>Item9</t>
  </si>
  <si>
    <t>Item10</t>
  </si>
  <si>
    <t>Item11</t>
  </si>
  <si>
    <t>Item12</t>
  </si>
  <si>
    <t>Item13</t>
  </si>
  <si>
    <t>Item14</t>
  </si>
  <si>
    <t>Item15</t>
  </si>
  <si>
    <t>Item16</t>
  </si>
  <si>
    <r>
      <t xml:space="preserve">Table without CPU Hanger size shall be  1200  Width mm  x 600  Depth mm  x 728 Height mm. Top shall be  18 mm thick Pre laminated particle board all work surface edges shall be having duly sealed with 2 mm thick PVC edgebanding. Understructure Modesty Panel 18 mm thick Pre laminated particle board . The Rectangular frame shall be fabricated component in 1.2 mm thick CRCA , Finish : powder Coat( epoxy polyster) . Leg shall be fabricated component in 38 mm x 25 mm 1.2 mm thick MS ERW ATube ,finish powder coat ( epoxy polyster).The plastic cap for cable travel shall be injection moulded polypropylene and leveler glide for shall be nylon 6 &amp; MS bolt. The storage shall be having shell and drawer tray 0.6 mm thick CRCA Finish powder coat (epoxy polyster) plus the drawer front shall be 0.8  mm thick CRCA Finish powder coat (epoxy polyster) plus lock with 10 lever and handle and leveller. The wire management shall be horizontal wire carrier 0.7 mm thick CRCA Finish powder coat (epoxy polyster)  and vertical wire carrier 0.8 mm thick CRCA Finish powder coat (epoxy polyster) .The metal parts to be pre treated with 6 steps of Degreasing, Water Rinse, Phosphating and Passivation and the Powder coating to be done following 7 Tank spray phosphating system followed by Oven drying at 140º C EMT after Pretreatment Camel Hump Oven for baking powder at 180º C and in-built cooling loop after Oven baking. The manufactures should have in house quality checking, steel processing  and powder coating unit. Manufacturer should have Green Guard certification (UL) for some of its products  and should also have International Member Certificate of BIFMA for last 10 years along with products certifications like; BIFMA level 2 conforms to ANSI/BIFMA e3-2014e Furniture Sustainability Standard issued by BIFMA certificate. Other certificates  ISO 9001:2015, ISO 14001:2015, ISO 50001:2011, ISO 45001 : 2018 should be mandatory. Manufacturer should have Green Guard Certification(UL), AIOTA, GRIHA, &amp; India Design Mark for few of its products.  All ISO must be from NABCB Accredited Agency  otherwise certificates will not be accepted. The manufacturer should have the service set up in the district where materials will be delivered at least for last 3 years.  </t>
    </r>
    <r>
      <rPr>
        <b/>
        <sz val="14"/>
        <rFont val="Cambria"/>
        <family val="1"/>
      </rPr>
      <t xml:space="preserve">( Specification as Per NIT documents )     </t>
    </r>
    <r>
      <rPr>
        <sz val="14"/>
        <rFont val="Cambria"/>
        <family val="1"/>
      </rPr>
      <t xml:space="preserve">                                                                                                                                                                                                                                                                                      </t>
    </r>
  </si>
  <si>
    <r>
      <t>Table with CPU Hanger size shall be  1650  Width mm  x 900  Depth mm  x 728 Height mm. Top shall be  18 mm thick Pre laminated particle board all work surface edges shall be having duly sealed with 2 mm thick PVC edgebanding. Understructure Modesty Panel 18 mm thick Pre laminated particle board . The Rectangular frame shall be fabricated component in 1.2 mm thick CRCA , Finish : powder Coat( epoxy polyster) . Leg shall be fabricated component in 38 mm x 25 mm 1.2 mm thick MS ERW ATube ,finish powder coat ( epoxy polyster).The plastic cap for cable travel shall be injection moulded polypropylene and leveler glide for shall be nylon 6 &amp; MS bolt. The storage shall be having shell and drawer tray 0.6 mm thick CRCA Finish powder coat (epoxy polyster) plus the drawer front shall be 0.8  mm thick CRCA Finish powder coat (epoxy polyster) plus lock with 10 lever and handle and leveller. The wire management shall be horizontal wire carrier 0.7 mm thick CRCA Finish powder coat (epoxy polyster)  and vertical wire carrier 0.8 mm thick CRCA Finish powder coat (epoxy polyster) .The metal parts to be pre treated with 6 steps of Degreasing, Water Rinse, Phosphating and Passivation and the Powder coating to be done following 7 Tank spray phosphating system followed by Oven drying at 140º C EMT after Pretreatment Camel Hump Oven for baking powder at 180º C and in-built cooling loop after Oven baking. The manufactures should have in house quality checking, steel processing  and powder coating unit. Manufacturer should have Green Guard certification (UL) for some of its products  and should also have International Member Certificate of BIFMA for last 10 years along with products certifications like; BIFMA level 2 conforms to ANSI/BIFMA e3-2014e Furniture Sustainability Standard issued by BIFMA  certificate. Other certificates  ISO 9001:2015, ISO 14001:2015, ISO 50001:2011, ISO 45001 : 2018 should be mandatory. Manufacturer should have Green Guard Certification(UL), AIOTA, GRIHA, &amp; India Design Mark for few of its products.  All ISO must be from NABCB Accredited Agency  otherwise certificates will not be accepted. The manufacturer should have the service set up in the district where materials will be delivered at least for last 3 years.</t>
    </r>
    <r>
      <rPr>
        <b/>
        <sz val="14"/>
        <rFont val="Cambria"/>
        <family val="1"/>
      </rPr>
      <t xml:space="preserve"> ( Specification as Per NIT documents )</t>
    </r>
    <r>
      <rPr>
        <sz val="14"/>
        <rFont val="Cambria"/>
        <family val="1"/>
      </rPr>
      <t xml:space="preserve">       </t>
    </r>
  </si>
  <si>
    <r>
      <t xml:space="preserve"> The seat and back should be made up of 1.2 ± 0.1  cm. thick hot-pressed plywood, upholstered with fabric upholstery covers and moulded Polyurethane foam. The back foam should be designed with contoured lumbar support for extra comfort. The seat should have extra thick foam on front edge to give comfort to popliteal area. MID BACK SIZE : 47.5 cm. (W) x 58.0cm. (H), SEAT SIZE : 47.0 cm. (W) x 48.0 cm. (D). The HR Polyurethane foam should be moulded with density = 45  ± 2 kg/m 3 and Hardness = 16  ±2 at 25% compression. The  armrests should be one-piece injection moulded from black Co-polymer Polypropylene. The mechanism should be designed with the following features: · 360⁰  revolving type.· Upright position locking.· Tilt tension adjustment.· Seat/back tilting ratio of 1:3. The pneumatic height adjustment has an adjustment stroke of 12.0  ± 0.3  cm. The bellow should be 3 piece telescopic type and injection moulded in black Polypropylene. The pedestal should be injection moulded in black 33% glass-filled Nylon -66 and fitted with 5 nos. twin wheel castors. The pedestal should have 66.0cm pitch-center dia. (76.0 cm with castors.). The twin wheel castors should be injection moulded in Black Nylon .  Mid Back chair should be Green Guard Certified Product. The metal parts to be pre treated with 6 steps of Degreasing, Water Rinse, Phosphating and Passivation and the Powder coating to be done following 7 Tank spray phosphating system followed by Oven drying at 140º C EMT after Pretreatment Camel Hump Oven for baking powder at 180º C and in-built cooling loop after Oven baking. The manufactures should have in house quality checking, steel processing  and powder coating unit. Manufacturer should have Green Guard certification (UL) for some of its products  and should also have International Member Certificate of BIFMA for last 10 years along with products certifications like; BIFMA level 2 conforms to ANSI/BIFMA e3-2014e Furniture Sustainability Standard issued by BIFMA  certificate. Other certificates  ISO 9001:2015, ISO 14001:2015, ISO 50001:2011, ISO 45001 : 2018 should be mandatory. Manufacturer should have Green Guard Certification(UL), AIOTA, GRIHA, &amp; India Design Mark for few of its products.  All ISO must be from NABCB Accredited Agency  otherwise certificates will not be accepted. The manufacturer should have the service set up in the district where materials will be delivered at least for last 3 years.     </t>
    </r>
    <r>
      <rPr>
        <b/>
        <sz val="14"/>
        <rFont val="Cambria"/>
        <family val="1"/>
      </rPr>
      <t xml:space="preserve"> ( Specification as Per NIT documents )  </t>
    </r>
    <r>
      <rPr>
        <sz val="14"/>
        <rFont val="Cambria"/>
        <family val="1"/>
      </rPr>
      <t xml:space="preserve">     </t>
    </r>
  </si>
  <si>
    <r>
      <t xml:space="preserve">Unitized Conference Table- 14-seater (Membrane), Size: 4200L X 1500W X7 40H (MM): WorkMade of 25mm Thick Pre-laminated twin board of E1-P2 grade and approved shade conforming to IS-12823:1990, Edge banded with matching 2 mm thick PVC lipping. Access panels provided with soft closing hinges. The Under-structure consists of mixture of 25mm and 18mm Pre-laminated twin board of E1-P2 grade and approved shade conforming to IS-12823:1990, Edge banded with
matching 2 mm thick PVC lipping. Anodised aluminium alloy 63400 - WP profile is added at bottom edges for improving the aesthetics. The product has a knock-down construction. Bottom cabinet with door is provided for flow of wires and cables. Cutout provision below. Access flap at four locations for standard 8 module Anchor Roma is provided. Beside each
cutout, an additional cutout with plate is provided for mounting Audio Visual Cables (eg.HDMI,VGA-A,etc).  The metal parts to be pre treated with 6 steps of Degreasing, Water Rinse, Phosphating and Passivation and the Powder coating to be done following 7 Tank spray phosphating system followed by Oven drying at 140º C EMT after Pretreatment Camel Hump Oven for baking powder at 180º C and in-built cooling loop after Oven baking. The manufactures should have in house quality checking, steel processing  and powder coating unit. Manufacturer should have Green Guard certification (UL) for some of its products  and should also have International Member Certificate of BIFMA for last 10 years along with products certifications like; BIFMA level 2 conforms to ANSI/BIFMA e3-2014e Furniture Sustainability Standard issued by BIFMA certificate. Other certificates  ISO 9001:2015, ISO 14001:2015, ISO 50001:2011, ISO 45001 : 2018 should be mandatory. Manufacturer should have Green Guard Certification(UL), AIOTA, GRIHA, &amp; India Design Mark for few of its products.  All ISO must be from NABCB Accredited Agency  otherwise certificates will not be accepted. The manufacturer should have the service set up in the district where materials will be delivered at least for last 3 years.  ( </t>
    </r>
    <r>
      <rPr>
        <b/>
        <sz val="14"/>
        <rFont val="Cambria"/>
        <family val="1"/>
      </rPr>
      <t xml:space="preserve">Specification as Per NIT documents )    </t>
    </r>
    <r>
      <rPr>
        <sz val="14"/>
        <rFont val="Cambria"/>
        <family val="1"/>
      </rPr>
      <t xml:space="preserve">      </t>
    </r>
  </si>
  <si>
    <t>No</t>
  </si>
  <si>
    <r>
      <t xml:space="preserve">Laboratory  Wall Bench Size of 6ftW x 3ftD x 3ftH with granite top and both side storage (2S1D with 1 leg space) without reagent shelf   : All C-Frames assemblies should be manufactured from standard hollow metal sections; confirming to I.S. Code 7138:1973 (Indian Standard specification for steel tubes for furniture) and all sheet metal components should be of CRCA confirming to IS Code 513:1994.
The suspended under-bench welded units should be supported on heavy-duty steel frames fully carrying the load of worktops. Its superior strength combined with aesthetically appealing end caps shall give maximum flexibility and modularity while making a layout. C-frame should be constructed from a rectangular pipe with a cross section of 60mm x 30mm and should be 2 mm thick and should be without a vertical front leg to give a clean look. This shall provide more knee space or leg space and would facilitate uninterrupted lateral movement of the under-bench units within the bench run. The C-frame legs should be supplied with adjustable feet (tolerance from -5mm to +20mm) to correct the unevenness of flooring. The tubular enclosed type construction shall discourage dust accumulation and unwanted development of bacteria &amp; fungus.Drainage gradient should be well adjusted throughout the length of table and should have horizontal supports for drainage systems. The structure should have a removable back panel to provide access for maintenance throughout the length of table. The C-frame shall also have skirting at back bottom side.  It should be suitable for sitting and standing nominal heights of 750mm &amp; 900mm respectively. The nominal table depths should be  920 mm for wall side. All frame-work is should be pre-treated with superior pure epoxy powder coated finish. </t>
    </r>
    <r>
      <rPr>
        <b/>
        <sz val="14"/>
        <rFont val="Cambria"/>
        <family val="1"/>
      </rPr>
      <t>( Specification as Per NIT documents )</t>
    </r>
    <r>
      <rPr>
        <sz val="14"/>
        <rFont val="Cambria"/>
        <family val="1"/>
      </rPr>
      <t xml:space="preserve">
</t>
    </r>
  </si>
  <si>
    <t>Name of Work:  Institute of Radio Physics and Electronics, University of Calcutta invites e –tender for procurement of office- furniture and laboratory furniture as per BOQ for the campus at Ionosphere Field Station, Haringhata, University of Calcutta, 24 Pgns (N), WB 743145  under  University of Calcutta during the F.Y.-2021-21.</t>
  </si>
  <si>
    <t>Tender Inviting Authority:  Principal Investigator ST Radar Project, University Of Calcutta</t>
  </si>
  <si>
    <r>
      <t xml:space="preserve">Supply and Placement of Mid Back Chair as per design approve as per order shall have Overall Dimension of 76.1CM (W) x 76.1CM (D) x 98.0-108.0CM (H) with Seat Height of 44.0-54.0CM (Variations within ±1.0CM). THE SEAT IS MADE UP OF 1.2 ± 0.1 CM THICK HOT-PRESSED PLYWOOD MEASURED AS PER QA METHOD. THE BACK SHALL MADE UP OF INJECTION MOULDED GLASS FILLED NYLON &amp; UPHOLSTERED USING NET FABRIC WITH HIGH TENACITY YARN. BACK SIZE: 45.0CM (W) X 65.3CM (H) &amp; SEAT SIZE: 47.0CM (W) x 51.5CM (D). THE HR POLYURETHANE FOAM IS MOULDED WITH DENSITY = 55±5 KG/ m³ AND HARDNESS 16 ±2KGF AS PER IS:7888 FOR 25% COMPRESSION. SHALL HAVE ADJUSTABLE ARMRESTS WITH UP-DOWN ADJUSTMENT OF 8.5±0.5CM WHICH IS PROVIDED IN ARMREST STRUCTURE. ARMREST TOP HAS AN INTEGRATED LAYER OF THERMOPLASTIC ELASTOMER (TPE). ARMREST TOP HAS AN INTEGRATED LAYER OF THERMOPLASTIC ELASTOMER(TPE). THE ARMREST IS MADE UP OF PLASTIC INJECTION MOULDED NYLON WITH TEXTURED TOP. LUMBAR SUPPORT CONSISTS OF POLYPROPELYNE PAD WITH MOULDED  </t>
    </r>
    <r>
      <rPr>
        <b/>
        <sz val="14"/>
        <rFont val="Cambria"/>
        <family val="1"/>
      </rPr>
      <t xml:space="preserve">( Specification as Per NIT documents )  </t>
    </r>
  </si>
  <si>
    <r>
      <t>HIGH BACK CHAIR WITH SEAT DEPTH ADJUSTMENT -  1) SEAT ASSEMBLY: The Cushioned seat should be made of Injection molded Plastic outer &amp; inner.  Plastic Inner should be upholstered with stitched cover and moulded High Resilience Polyurethane foam of Density 45+2 kg/m3, and hardness load 16+2 kgf as per IS:7888 for 25% compression.  The stitched cover should be made from spacer fabric and leatherette.  *Seat SIZE : 47.0 cm. (W) x 48.0 cm (D).  2) BACK ASSEMBLY: The Cusioned back should be made of PU Foam with insitumolded MS E.R.W. Round Tube of size 1.9+0.03 cm x 0.16 + 0.0128 cm.  It upholstered with spacer fabric and leatherette.  The armrest top should be moulded from polyurethane (PU) and mounted on to a drop lift adjustable type tubular armrest support made of 03.81+0.03 cm x 0.2+0.01 cm thk MS E.R.W tube.  The armrest height adjustable up to 6.5+0.56cm in 5 steps. The Armrest structure should be powder coated (DFT 40-60 micron).  4) ACTIVE BIO-SYNCHRO MECHANISM (FU3401/3402): The adjustable tilting mechanism should be designed with the following features:  * 360o revolving type.  * Front-pivot for tilt with feet resting on ground and continuous lumbar support ensuring more comfort.  *Tilt tension adjustment can be operated in seating position.  *5-position Tilt limiter giving option of vaiable tilt angle to the chair.  * Seat/back tilting ratio of 1:2.  * The mechanish housing should be made up of HPDC Aluminium black powder coated.  5) SEAT DEPTH ADJUSTMENT  Seat depth adjustment should be integrated in the seat through a sliding mechanis.  Seat depth adjustment range should be of 6.0+0.5 cm.  6) ADJUSTABLE BACK SUPPORT</t>
    </r>
    <r>
      <rPr>
        <b/>
        <sz val="14"/>
        <rFont val="Cambria"/>
        <family val="1"/>
      </rPr>
      <t xml:space="preserve"> ( Specification as Per NIT documents )  </t>
    </r>
  </si>
  <si>
    <r>
      <t xml:space="preserve">Glass Door Almirah shall have an overall size of  916mm(W)x486mm(D)x1980mm(H) with welded construction. It should have shelf thickness of 0.7 mm, Back thickness of 0.8mm, Door thickness of 0.8mm (high yield strength) and all other components shall have a thickness of 0.9mm. These components shall be made of CRCA ‘D’ grade high yield strength as per IS:513. The glass door storwel shall have a brass handle and a 2 way locking mechanism with shooting bolt .  It should have a height wise adjustable shelf mounting which shall have a Uniformly Distributed Load Capacity of max 40 Kg. It should also have a M10 Screw type Leveller with Hex plastic base. The finishing shall include Epoxy powder coated to the thickness of 50 microns (+/- 10). Plenty of colour options and shelving options shall be available. </t>
    </r>
    <r>
      <rPr>
        <b/>
        <sz val="14"/>
        <rFont val="Cambria"/>
        <family val="1"/>
      </rPr>
      <t xml:space="preserve">( Specification as Per NIT documents )  </t>
    </r>
  </si>
  <si>
    <r>
      <t xml:space="preserve">Almirah shall have an overall size of  916mm(W)x486mm(D)x1980mm(H) with welded construction. It should have the shelf thickness of 0.7 mm, Back thickness of 0.8mm, Door thickness of 0.8mm (high yield strength) and all other components shall have a thickness of 0.9mm. These components shall be made of CRCA ‘D’ grade high yield strength as per IS:513. The Storwel Plain should have a Mazak handle and Three way locking mechanism with Shooting Bolts. It should have a height wise adjustable shelf mounting which shall have a Uniformly Distributed Load Capacity of max 40 Kg. It should also have a M10 Screw type Leveller with Hex plastic base. The finishing shall include Epoxy powder coated to the thickness of 50 microns (+/- 10). Plenty of colour options and shelving options shall be available </t>
    </r>
    <r>
      <rPr>
        <b/>
        <sz val="14"/>
        <rFont val="Cambria"/>
        <family val="1"/>
      </rPr>
      <t xml:space="preserve">( Specification as Per NIT documents )  </t>
    </r>
  </si>
  <si>
    <r>
      <t xml:space="preserve">4 DR. Filing Cabinet, Size: 1320H x 470W x 620D : Rigid Knock Down Construction CRCA 0.7 mm Thick (Top, Side &amp; Drawer Front);   0.6 mm Thick (Frames, Drawer- Inside Cover, Side Back Side)   0.5mm Thick (Back, Bottom, Drawer Bottom) Easy to grip Full length Handle recess integrated into Metal Drawer fronts.Snap on type plastic label holder on Drawer Fronts. For hanging ‘Ezee’ / ‘Visa’ files (Foolscap)  from front to back (Files Along theWidth) • No. of 20 mm thk file which can be hanged   in above way per drawer is 28.Centralized locking with 10 lever Cam Lock &amp;  having anti-tipping arrangement to ensure that   when one drawer is opened for use, it does not   allow other drawers to be opened.  High quality precision ball slide. Drawer Load:   40 kg. UDL for 75,000 cycles (BS)  Plain Triangular plate pop riveted at the bottom   corners for rigidity. Epoxy Polyester Powder coated to the   thickness of 50 microns (+/-10). </t>
    </r>
    <r>
      <rPr>
        <b/>
        <sz val="14"/>
        <rFont val="Cambria"/>
        <family val="1"/>
      </rPr>
      <t xml:space="preserve"> ( Specification as Per NIT documents ) </t>
    </r>
    <r>
      <rPr>
        <sz val="14"/>
        <rFont val="Cambria"/>
        <family val="1"/>
      </rPr>
      <t xml:space="preserve"> </t>
    </r>
  </si>
  <si>
    <r>
      <t xml:space="preserve">Dining Table, PU painted 25mm Base material 25mm MDF board on top PU painting of minium 2H hardness with 75% gloss as per color chart, combination colorgraphices on the centre. Color as per color chart. Brown laminate on bottam. Specially profilled edge for comfort.Understructure : Bend pipe Uunderstructure of MS Power coated. Pipe dia 38mm, 2mm thk. Understructure fitted with top by SS machine screws.Legs : MS powder coated legs for PU top &amp; SS legs for membrane top. 38 mm dia pipe legs shall be fixed with Understructure&amp; table top. Glide : Plastic Glide fixed at the Understructure to prevent the damage of table top during stocking.1734W x 1175D x 750H. </t>
    </r>
    <r>
      <rPr>
        <b/>
        <sz val="14"/>
        <rFont val="Cambria"/>
        <family val="1"/>
      </rPr>
      <t xml:space="preserve">( Specification as Per NIT documents )  </t>
    </r>
  </si>
  <si>
    <r>
      <t xml:space="preserve">The seat and back shall be made out of injection moulded high impact strength polypropylene polymer compound with indoor grade UV Resistance The seat size will be 52.5 cm. (W) x 53.2 cm. (D) and the back size shall be 51.6 cm. (W) x 40.5 cm. (H). The powder coated ( DFT 50±10 microns ) welded tubular frame shall be made out of 02.22 ± 0.03 cm x 0.16 ± 0.0128 cm and 3.5 ± 0.03 cm x 1.5 ± 0.03 cm x 0.16 ± 0.0128 cm M.S. E.R.W tube. The tubular welded frame will be made out of Dia 2.22 ± 0.03 cm x 0.12 ± 0.0128 cm and 3.5 ± 0.03 cm x 1.5 ± 0.03 cm x 0.12 ± 0.0128 cm Stainless Steel 202 grade tube. The tubes shall be buff polished to give shiny finish. The powder coated ( DFT 50±10 microns ) welded Beam M.S. Structure is made from 5.08 ± 0.03 cm x 5.08 ± 0.03 cm x 0.16 x 0.0128 cm. The 0.315 ± 0.008 cm thk HR steel plate is welded to beam for fixing seat and back frame. The powder coated ( DFT 50±10 microns ) welded Leg M.S. Structure is made from 5.08 ± 0.03 cm x 5.08 ± 0.03 cm x 0.16 x 0.0128 cm and 5.08 ± 0.03 cm x 2.45 ± 0.03 cm x 0.16 ± 0.0128 cm.  The shoes will be made of high impact strength Polypropylene polymer compound with indoor grade UV resistance and pressed fitted with tubular frame.  </t>
    </r>
    <r>
      <rPr>
        <b/>
        <sz val="14"/>
        <rFont val="Cambria"/>
        <family val="1"/>
      </rPr>
      <t xml:space="preserve">( Specification as Per NIT documents )  </t>
    </r>
  </si>
  <si>
    <r>
      <t>Bed side table dim of 450 mm D x 440 mm W x 510 H made of prelaminated board of natural walnut color.  Bed side table should be Green Guard Certified Product..   The metal parts to be pre treated with 6 steps of Degreasing, Water Rinse, Phosphating and Passivation and the Powder coating to be done following 7 Tank spray phosphating system followed by Oven drying at 140º C EMT after Pretreatment Camel Hump Oven for baking powder at 180º C and in-built cooling loop after Oven baking</t>
    </r>
    <r>
      <rPr>
        <b/>
        <sz val="14"/>
        <rFont val="Cambria"/>
        <family val="1"/>
      </rPr>
      <t xml:space="preserve"> ( Specification as Per NIT documents ) </t>
    </r>
    <r>
      <rPr>
        <sz val="14"/>
        <rFont val="Cambria"/>
        <family val="1"/>
      </rPr>
      <t xml:space="preserve"> </t>
    </r>
  </si>
  <si>
    <r>
      <t xml:space="preserve">Single-Seater sofa :  The seat is made of PU ‎foam with Density ‎28‎± ‎2 ‎kg‎/‎cu‎.‎mtr having an ‎additional top layer of super soft ‎PU foam in  Density ‎32 ‎± ‎2 ‎kg‎/‎cu‎.  ‎upholstered with fabric ‎or leatherette‎. ‎ ‎The back is ‎made of PU foam with ‎Density ‎28 ‎± ‎2 ‎kg‎/‎cu‎. mtr with two additional ‎top layer of supersoft ‎ foam of density ‎32‎±‎2 ‎kg‎/‎cu‎. ‎mtr‎, ‎upholstered ‎ with fabric or leatherette .‎Understructure is made ‎up of ‎1‎.‎2‎±‎0‎.‎1 ‎cm‎. ‎thick ‎hot pressed plywood ‎( moisture resistance &amp; termite proof as per IS: 303) &amp; pinewood of cross section devoid of major knots &amp; surface defects 6 nos. per seat &amp; 3.8 mm Dia zigzag spring assembly is mounted over understructure for cushioning purpose 6 nos. per seat &amp;  3.8 mm Dia zigzag spring assembly is mounted over understructure for cushioning purpose. 4‎) ‎LEG ASSEMBLY‎: ‎It is ‎a welded assembly ‎made in Stainless steel ‎(‎grade SS ‎202‎) ‎tube ‎&amp; ‎plate‎ with plastic endcap. (W)  86.0* (D) 90.5(H) 85.5 cm  seat (H) 45.0 cm </t>
    </r>
    <r>
      <rPr>
        <b/>
        <sz val="14"/>
        <rFont val="Cambria"/>
        <family val="1"/>
      </rPr>
      <t xml:space="preserve">( Specification as Per NIT documents )  </t>
    </r>
  </si>
  <si>
    <r>
      <t xml:space="preserve">Coffee table of dimensions of 1000 x 650 x 450. TABLE TOP made of Tempered Clear Glass of Thickness 10mm. Legs &amp;Understructure are made of MDF.
The metal parts to be pre treated with 6 steps of Degreasing, Water Rinse, Phosphating and Passivation and the Powder coating to be done following 7 Tank spray phosphating system followed by Oven drying at 140º C EMT after Pretreatment Camel Hump Oven for baking powder at 180º C and in-built cooling loop after Oven baking. The manufactures should have in house quality checking, steel processing  and powder coating unit. Manufacturer should have Green Guard certification (UL) for some of its products  and should also have International Member Certificate of BIFMA for last 10 years along with products certifications like;  </t>
    </r>
    <r>
      <rPr>
        <b/>
        <sz val="14"/>
        <rFont val="Cambria"/>
        <family val="1"/>
      </rPr>
      <t xml:space="preserve">( Specification as Per NIT documents ) </t>
    </r>
    <r>
      <rPr>
        <sz val="14"/>
        <rFont val="Cambria"/>
        <family val="1"/>
      </rPr>
      <t xml:space="preserve"> </t>
    </r>
  </si>
  <si>
    <t>Contract No:  Tender No. 01/Radio-Physics/Furniture-21-22      dated. 02.08.2021</t>
  </si>
  <si>
    <t xml:space="preserve">3-Seater sofa : The seat is made of PU ‎foam with Density ‎28‎± ‎2 ‎kg‎/‎cu‎.‎mtr having an ‎additional top layer of super soft ‎PU foam in  Density ‎32 ‎± ‎2 ‎kg‎/‎cu‎.  ‎upholstered with fabric ‎or leatherette‎. ‎ ‎The back is ‎made of PU foam with ‎Density ‎28 ‎± ‎2 ‎kg‎/‎cu‎. mtr with two additional ‎top layer of supersoft ‎ foam of density ‎32‎±‎2 ‎kg‎/‎cu‎. ‎mtr‎, ‎upholstered ‎ with fabric or leatherette .‎Understructure is made ‎up of ‎1‎.‎2‎±‎0‎.‎1 ‎cm‎. ‎thick ‎hot pressed plywood ‎( moisture resistance &amp; termite proof as per IS: 303) &amp; pinewood of cross section devoid of major knots &amp; surface defects 6 nos. per seat &amp; 3.8 mm Dia zigzag spring assembly is mounted over understructure for cushioning purpose 6 nos. per seat &amp;  3.8 mm Dia zigzag spring assembly is mounted over understructure for cushioning purpose. ‎It is ‎a welded assembly ‎made in Stainless steel ‎(‎grade SS ‎202‎) ‎tube ‎&amp; ‎plate‎ with plastic endcap. (W)  206.0* (D) 90.5(H) 85.5 cm  seat (H) 45.0 cm. ( Specification as Per NIT documents )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</si>
</sst>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Arial"/>
      <family val="2"/>
    </font>
    <font>
      <sz val="14"/>
      <name val="Cambria"/>
      <family val="1"/>
    </font>
    <font>
      <b/>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b/>
      <sz val="16"/>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0066"/>
      <name val="Arial"/>
      <family val="2"/>
    </font>
    <font>
      <b/>
      <sz val="16"/>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3"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1"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5" fillId="33" borderId="10" xfId="58" applyNumberFormat="1" applyFont="1" applyFill="1" applyBorder="1" applyAlignment="1" applyProtection="1">
      <alignment vertical="center" wrapText="1"/>
      <protection locked="0"/>
    </xf>
    <xf numFmtId="0" fontId="64"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0"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2" xfId="58"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2" fontId="3" fillId="0" borderId="12" xfId="58" applyNumberFormat="1" applyFont="1" applyFill="1" applyBorder="1" applyAlignment="1">
      <alignment vertical="top"/>
      <protection/>
    </xf>
    <xf numFmtId="0" fontId="69" fillId="0" borderId="10" xfId="58" applyNumberFormat="1" applyFont="1" applyFill="1" applyBorder="1" applyAlignment="1">
      <alignment horizontal="center" vertical="top" wrapText="1"/>
      <protection/>
    </xf>
    <xf numFmtId="0" fontId="15" fillId="0" borderId="13" xfId="58" applyNumberFormat="1" applyFont="1" applyFill="1" applyBorder="1" applyAlignment="1" applyProtection="1">
      <alignment horizontal="left" vertical="top" wrapText="1"/>
      <protection/>
    </xf>
    <xf numFmtId="0" fontId="16" fillId="0" borderId="12" xfId="58" applyNumberFormat="1" applyFont="1" applyFill="1" applyBorder="1" applyAlignment="1">
      <alignment horizontal="left" vertical="top" wrapText="1"/>
      <protection/>
    </xf>
    <xf numFmtId="0" fontId="70" fillId="0" borderId="12" xfId="58" applyNumberFormat="1" applyFont="1" applyFill="1" applyBorder="1" applyAlignment="1">
      <alignment horizontal="center" vertical="center" wrapText="1"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protection/>
    </xf>
    <xf numFmtId="0" fontId="5" fillId="0" borderId="0" xfId="57" applyNumberFormat="1" applyFont="1" applyFill="1" applyBorder="1" applyAlignment="1">
      <alignment vertical="center" wrapText="1"/>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2228850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2"/>
  <sheetViews>
    <sheetView showGridLines="0" zoomScale="80" zoomScaleNormal="80" zoomScalePageLayoutView="0" workbookViewId="0" topLeftCell="A1">
      <selection activeCell="M26" sqref="M26"/>
    </sheetView>
  </sheetViews>
  <sheetFormatPr defaultColWidth="9.140625" defaultRowHeight="15"/>
  <cols>
    <col min="1" max="1" width="13.00390625" style="48" customWidth="1"/>
    <col min="2" max="2" width="226.7109375" style="48" customWidth="1"/>
    <col min="3" max="3" width="19.00390625" style="48" hidden="1" customWidth="1"/>
    <col min="4" max="4" width="19.00390625" style="48" customWidth="1"/>
    <col min="5" max="5" width="11.28125" style="48" customWidth="1"/>
    <col min="6" max="6" width="14.421875" style="48" hidden="1" customWidth="1"/>
    <col min="7" max="7" width="14.140625" style="48" hidden="1" customWidth="1"/>
    <col min="8" max="9" width="12.140625" style="48" hidden="1" customWidth="1"/>
    <col min="10" max="10" width="9.00390625" style="48" hidden="1" customWidth="1"/>
    <col min="11" max="11" width="19.57421875" style="48" hidden="1" customWidth="1"/>
    <col min="12" max="12" width="14.28125" style="48" hidden="1" customWidth="1"/>
    <col min="13" max="13" width="32.140625" style="48" customWidth="1"/>
    <col min="14" max="14" width="15.28125" style="49" hidden="1" customWidth="1"/>
    <col min="15" max="15" width="14.28125" style="48" hidden="1" customWidth="1"/>
    <col min="16" max="16" width="17.28125" style="48" hidden="1" customWidth="1"/>
    <col min="17" max="17" width="18.421875" style="48" hidden="1" customWidth="1"/>
    <col min="18" max="18" width="17.421875" style="48" hidden="1" customWidth="1"/>
    <col min="19" max="19" width="14.7109375" style="48" hidden="1" customWidth="1"/>
    <col min="20" max="20" width="14.8515625" style="48" hidden="1" customWidth="1"/>
    <col min="21" max="21" width="16.421875" style="48" hidden="1" customWidth="1"/>
    <col min="22" max="22" width="13.00390625" style="48" hidden="1" customWidth="1"/>
    <col min="23" max="51" width="9.140625" style="48" hidden="1" customWidth="1"/>
    <col min="52" max="52" width="6.421875" style="48" hidden="1" customWidth="1"/>
    <col min="53" max="53" width="24.140625" style="48" hidden="1" customWidth="1"/>
    <col min="54" max="54" width="32.28125" style="48" customWidth="1"/>
    <col min="55" max="55" width="54.57421875" style="48" customWidth="1"/>
    <col min="56" max="238" width="9.140625" style="48" customWidth="1"/>
    <col min="239" max="243" width="9.140625" style="50" customWidth="1"/>
    <col min="244" max="16384" width="9.140625" style="48" customWidth="1"/>
  </cols>
  <sheetData>
    <row r="1" spans="1:243" s="1" customFormat="1" ht="25.5" customHeight="1">
      <c r="A1" s="69" t="str">
        <f>B2&amp;" BoQ"</f>
        <v>Item Rate BoQ</v>
      </c>
      <c r="B1" s="69"/>
      <c r="C1" s="69"/>
      <c r="D1" s="69"/>
      <c r="E1" s="69"/>
      <c r="F1" s="69"/>
      <c r="G1" s="69"/>
      <c r="H1" s="69"/>
      <c r="I1" s="69"/>
      <c r="J1" s="69"/>
      <c r="K1" s="69"/>
      <c r="L1" s="69"/>
      <c r="O1" s="2"/>
      <c r="P1" s="2"/>
      <c r="Q1" s="3"/>
      <c r="IE1" s="3"/>
      <c r="IF1" s="3"/>
      <c r="IG1" s="3"/>
      <c r="IH1" s="3"/>
      <c r="II1" s="3"/>
    </row>
    <row r="2" spans="1:17" s="1" customFormat="1" ht="25.5" customHeight="1" hidden="1">
      <c r="A2" s="4" t="s">
        <v>3</v>
      </c>
      <c r="B2" s="4" t="s">
        <v>4</v>
      </c>
      <c r="C2" s="54" t="s">
        <v>5</v>
      </c>
      <c r="D2" s="54" t="s">
        <v>6</v>
      </c>
      <c r="E2" s="4" t="s">
        <v>7</v>
      </c>
      <c r="J2" s="5"/>
      <c r="K2" s="5"/>
      <c r="L2" s="5"/>
      <c r="O2" s="2"/>
      <c r="P2" s="2"/>
      <c r="Q2" s="3"/>
    </row>
    <row r="3" spans="1:243" s="1" customFormat="1" ht="30" customHeight="1" hidden="1">
      <c r="A3" s="1" t="s">
        <v>8</v>
      </c>
      <c r="C3" s="1" t="s">
        <v>9</v>
      </c>
      <c r="IE3" s="3"/>
      <c r="IF3" s="3"/>
      <c r="IG3" s="3"/>
      <c r="IH3" s="3"/>
      <c r="II3" s="3"/>
    </row>
    <row r="4" spans="1:243" s="6" customFormat="1" ht="57" customHeight="1">
      <c r="A4" s="70" t="s">
        <v>64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36" customHeight="1">
      <c r="A5" s="71" t="s">
        <v>63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2" t="s">
        <v>75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8" customFormat="1" ht="61.5" customHeight="1">
      <c r="A8" s="60" t="s">
        <v>37</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9"/>
      <c r="IF8" s="9"/>
      <c r="IG8" s="9"/>
      <c r="IH8" s="9"/>
      <c r="II8" s="9"/>
    </row>
    <row r="9" spans="1:243" s="10" customFormat="1" ht="61.5" customHeight="1">
      <c r="A9" s="63"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105.75" customHeight="1">
      <c r="A11" s="12" t="s">
        <v>0</v>
      </c>
      <c r="B11" s="12" t="s">
        <v>18</v>
      </c>
      <c r="C11" s="12" t="s">
        <v>1</v>
      </c>
      <c r="D11" s="12" t="s">
        <v>19</v>
      </c>
      <c r="E11" s="12" t="s">
        <v>20</v>
      </c>
      <c r="F11" s="12"/>
      <c r="G11" s="12"/>
      <c r="H11" s="12"/>
      <c r="I11" s="12" t="s">
        <v>21</v>
      </c>
      <c r="J11" s="12" t="s">
        <v>22</v>
      </c>
      <c r="K11" s="12" t="s">
        <v>23</v>
      </c>
      <c r="L11" s="12" t="s">
        <v>24</v>
      </c>
      <c r="M11" s="15" t="s">
        <v>41</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59" t="s">
        <v>40</v>
      </c>
      <c r="BB11" s="59" t="s">
        <v>42</v>
      </c>
      <c r="BC11" s="59" t="s">
        <v>25</v>
      </c>
      <c r="IE11" s="14"/>
      <c r="IF11" s="14"/>
      <c r="IG11" s="14"/>
      <c r="IH11" s="14"/>
      <c r="II11" s="14"/>
    </row>
    <row r="12" spans="1:243" s="13"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4"/>
      <c r="IF12" s="14"/>
      <c r="IG12" s="14"/>
      <c r="IH12" s="14"/>
      <c r="II12" s="14"/>
    </row>
    <row r="13" spans="1:243" s="23" customFormat="1" ht="201" customHeight="1">
      <c r="A13" s="17">
        <v>1</v>
      </c>
      <c r="B13" s="61" t="s">
        <v>62</v>
      </c>
      <c r="C13" s="62" t="s">
        <v>43</v>
      </c>
      <c r="D13" s="62">
        <v>4</v>
      </c>
      <c r="E13" s="62" t="s">
        <v>27</v>
      </c>
      <c r="F13" s="58"/>
      <c r="G13" s="25"/>
      <c r="H13" s="19"/>
      <c r="I13" s="18" t="s">
        <v>28</v>
      </c>
      <c r="J13" s="20">
        <f>IF(I13="Less(-)",-1,1)</f>
        <v>1</v>
      </c>
      <c r="K13" s="21" t="s">
        <v>34</v>
      </c>
      <c r="L13" s="21" t="s">
        <v>7</v>
      </c>
      <c r="M13" s="57"/>
      <c r="N13" s="26"/>
      <c r="O13" s="26"/>
      <c r="P13" s="27"/>
      <c r="Q13" s="26"/>
      <c r="R13" s="26"/>
      <c r="S13" s="28"/>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55">
        <f>total_amount_ba($B$2,$D$2,D13,F13,J13,K13,M13)</f>
        <v>0</v>
      </c>
      <c r="BB13" s="55">
        <f>BA13+SUM(N13:AZ13)</f>
        <v>0</v>
      </c>
      <c r="BC13" s="22" t="str">
        <f>SpellNumber(L13,BB13)</f>
        <v>INR Zero Only</v>
      </c>
      <c r="IE13" s="24">
        <v>1.01</v>
      </c>
      <c r="IF13" s="24" t="s">
        <v>29</v>
      </c>
      <c r="IG13" s="24" t="s">
        <v>26</v>
      </c>
      <c r="IH13" s="24">
        <v>123.223</v>
      </c>
      <c r="II13" s="24" t="s">
        <v>27</v>
      </c>
    </row>
    <row r="14" spans="1:243" s="23" customFormat="1" ht="234" customHeight="1">
      <c r="A14" s="17">
        <v>2</v>
      </c>
      <c r="B14" s="61" t="s">
        <v>57</v>
      </c>
      <c r="C14" s="62" t="s">
        <v>38</v>
      </c>
      <c r="D14" s="62">
        <v>10</v>
      </c>
      <c r="E14" s="62" t="s">
        <v>27</v>
      </c>
      <c r="F14" s="58"/>
      <c r="G14" s="25"/>
      <c r="H14" s="19"/>
      <c r="I14" s="18" t="s">
        <v>28</v>
      </c>
      <c r="J14" s="20">
        <f aca="true" t="shared" si="0" ref="J14:J28">IF(I14="Less(-)",-1,1)</f>
        <v>1</v>
      </c>
      <c r="K14" s="21" t="s">
        <v>34</v>
      </c>
      <c r="L14" s="21" t="s">
        <v>7</v>
      </c>
      <c r="M14" s="57"/>
      <c r="N14" s="26"/>
      <c r="O14" s="26"/>
      <c r="P14" s="27"/>
      <c r="Q14" s="26"/>
      <c r="R14" s="26"/>
      <c r="S14" s="28"/>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55">
        <f aca="true" t="shared" si="1" ref="BA14:BA28">total_amount_ba($B$2,$D$2,D14,F14,J14,K14,M14)</f>
        <v>0</v>
      </c>
      <c r="BB14" s="55">
        <f aca="true" t="shared" si="2" ref="BB14:BB28">BA14+SUM(N14:AZ14)</f>
        <v>0</v>
      </c>
      <c r="BC14" s="22" t="str">
        <f aca="true" t="shared" si="3" ref="BC14:BC28">SpellNumber(L14,BB14)</f>
        <v>INR Zero Only</v>
      </c>
      <c r="IE14" s="24"/>
      <c r="IF14" s="24"/>
      <c r="IG14" s="24"/>
      <c r="IH14" s="24"/>
      <c r="II14" s="24"/>
    </row>
    <row r="15" spans="1:243" s="23" customFormat="1" ht="248.25" customHeight="1">
      <c r="A15" s="17">
        <v>3</v>
      </c>
      <c r="B15" s="61" t="s">
        <v>58</v>
      </c>
      <c r="C15" s="62" t="s">
        <v>39</v>
      </c>
      <c r="D15" s="62">
        <v>4</v>
      </c>
      <c r="E15" s="62" t="s">
        <v>27</v>
      </c>
      <c r="F15" s="58"/>
      <c r="G15" s="25"/>
      <c r="H15" s="19"/>
      <c r="I15" s="18" t="s">
        <v>28</v>
      </c>
      <c r="J15" s="20">
        <f t="shared" si="0"/>
        <v>1</v>
      </c>
      <c r="K15" s="21" t="s">
        <v>34</v>
      </c>
      <c r="L15" s="21" t="s">
        <v>7</v>
      </c>
      <c r="M15" s="57"/>
      <c r="N15" s="26"/>
      <c r="O15" s="26"/>
      <c r="P15" s="27"/>
      <c r="Q15" s="26"/>
      <c r="R15" s="26"/>
      <c r="S15" s="28"/>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55">
        <f t="shared" si="1"/>
        <v>0</v>
      </c>
      <c r="BB15" s="55">
        <f t="shared" si="2"/>
        <v>0</v>
      </c>
      <c r="BC15" s="22" t="str">
        <f t="shared" si="3"/>
        <v>INR Zero Only</v>
      </c>
      <c r="IE15" s="24"/>
      <c r="IF15" s="24"/>
      <c r="IG15" s="24"/>
      <c r="IH15" s="24"/>
      <c r="II15" s="24"/>
    </row>
    <row r="16" spans="1:243" s="23" customFormat="1" ht="252.75" customHeight="1">
      <c r="A16" s="17">
        <v>4</v>
      </c>
      <c r="B16" s="61" t="s">
        <v>59</v>
      </c>
      <c r="C16" s="62" t="s">
        <v>44</v>
      </c>
      <c r="D16" s="62">
        <v>10</v>
      </c>
      <c r="E16" s="62" t="s">
        <v>27</v>
      </c>
      <c r="F16" s="58"/>
      <c r="G16" s="25"/>
      <c r="H16" s="19"/>
      <c r="I16" s="18" t="s">
        <v>28</v>
      </c>
      <c r="J16" s="20">
        <f t="shared" si="0"/>
        <v>1</v>
      </c>
      <c r="K16" s="21" t="s">
        <v>34</v>
      </c>
      <c r="L16" s="21" t="s">
        <v>7</v>
      </c>
      <c r="M16" s="57"/>
      <c r="N16" s="26"/>
      <c r="O16" s="26"/>
      <c r="P16" s="27"/>
      <c r="Q16" s="26"/>
      <c r="R16" s="26"/>
      <c r="S16" s="2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55">
        <f t="shared" si="1"/>
        <v>0</v>
      </c>
      <c r="BB16" s="55">
        <f t="shared" si="2"/>
        <v>0</v>
      </c>
      <c r="BC16" s="22" t="str">
        <f t="shared" si="3"/>
        <v>INR Zero Only</v>
      </c>
      <c r="IE16" s="24"/>
      <c r="IF16" s="24"/>
      <c r="IG16" s="24"/>
      <c r="IH16" s="24"/>
      <c r="II16" s="24"/>
    </row>
    <row r="17" spans="1:243" s="23" customFormat="1" ht="249" customHeight="1">
      <c r="A17" s="17">
        <v>5</v>
      </c>
      <c r="B17" s="61" t="s">
        <v>60</v>
      </c>
      <c r="C17" s="62" t="s">
        <v>45</v>
      </c>
      <c r="D17" s="62">
        <v>1</v>
      </c>
      <c r="E17" s="62" t="s">
        <v>61</v>
      </c>
      <c r="F17" s="58"/>
      <c r="G17" s="25"/>
      <c r="H17" s="19"/>
      <c r="I17" s="18" t="s">
        <v>28</v>
      </c>
      <c r="J17" s="20">
        <f t="shared" si="0"/>
        <v>1</v>
      </c>
      <c r="K17" s="21" t="s">
        <v>34</v>
      </c>
      <c r="L17" s="21" t="s">
        <v>7</v>
      </c>
      <c r="M17" s="57"/>
      <c r="N17" s="26"/>
      <c r="O17" s="26"/>
      <c r="P17" s="27"/>
      <c r="Q17" s="26"/>
      <c r="R17" s="26"/>
      <c r="S17" s="28"/>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55">
        <f t="shared" si="1"/>
        <v>0</v>
      </c>
      <c r="BB17" s="55">
        <f t="shared" si="2"/>
        <v>0</v>
      </c>
      <c r="BC17" s="22" t="str">
        <f t="shared" si="3"/>
        <v>INR Zero Only</v>
      </c>
      <c r="IE17" s="24"/>
      <c r="IF17" s="24"/>
      <c r="IG17" s="24"/>
      <c r="IH17" s="24"/>
      <c r="II17" s="24"/>
    </row>
    <row r="18" spans="1:243" s="23" customFormat="1" ht="145.5" customHeight="1">
      <c r="A18" s="17">
        <v>6</v>
      </c>
      <c r="B18" s="61" t="s">
        <v>65</v>
      </c>
      <c r="C18" s="62" t="s">
        <v>46</v>
      </c>
      <c r="D18" s="62">
        <v>15</v>
      </c>
      <c r="E18" s="62" t="s">
        <v>27</v>
      </c>
      <c r="F18" s="58"/>
      <c r="G18" s="25"/>
      <c r="H18" s="19"/>
      <c r="I18" s="18" t="s">
        <v>28</v>
      </c>
      <c r="J18" s="20">
        <f t="shared" si="0"/>
        <v>1</v>
      </c>
      <c r="K18" s="21" t="s">
        <v>34</v>
      </c>
      <c r="L18" s="21" t="s">
        <v>7</v>
      </c>
      <c r="M18" s="57"/>
      <c r="N18" s="26"/>
      <c r="O18" s="26"/>
      <c r="P18" s="27"/>
      <c r="Q18" s="26"/>
      <c r="R18" s="26"/>
      <c r="S18" s="28"/>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55">
        <f t="shared" si="1"/>
        <v>0</v>
      </c>
      <c r="BB18" s="55">
        <f t="shared" si="2"/>
        <v>0</v>
      </c>
      <c r="BC18" s="22" t="str">
        <f t="shared" si="3"/>
        <v>INR Zero Only</v>
      </c>
      <c r="IE18" s="24"/>
      <c r="IF18" s="24"/>
      <c r="IG18" s="24"/>
      <c r="IH18" s="24"/>
      <c r="II18" s="24"/>
    </row>
    <row r="19" spans="1:243" s="23" customFormat="1" ht="201" customHeight="1">
      <c r="A19" s="17">
        <v>7</v>
      </c>
      <c r="B19" s="61" t="s">
        <v>66</v>
      </c>
      <c r="C19" s="62" t="s">
        <v>47</v>
      </c>
      <c r="D19" s="62">
        <v>5</v>
      </c>
      <c r="E19" s="62" t="s">
        <v>27</v>
      </c>
      <c r="F19" s="58"/>
      <c r="G19" s="25"/>
      <c r="H19" s="19"/>
      <c r="I19" s="18" t="s">
        <v>28</v>
      </c>
      <c r="J19" s="20">
        <f t="shared" si="0"/>
        <v>1</v>
      </c>
      <c r="K19" s="21" t="s">
        <v>34</v>
      </c>
      <c r="L19" s="21" t="s">
        <v>7</v>
      </c>
      <c r="M19" s="57"/>
      <c r="N19" s="26"/>
      <c r="O19" s="26"/>
      <c r="P19" s="27"/>
      <c r="Q19" s="26"/>
      <c r="R19" s="26"/>
      <c r="S19" s="28"/>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55">
        <f t="shared" si="1"/>
        <v>0</v>
      </c>
      <c r="BB19" s="55">
        <f t="shared" si="2"/>
        <v>0</v>
      </c>
      <c r="BC19" s="22" t="str">
        <f t="shared" si="3"/>
        <v>INR Zero Only</v>
      </c>
      <c r="IE19" s="24"/>
      <c r="IF19" s="24"/>
      <c r="IG19" s="24"/>
      <c r="IH19" s="24"/>
      <c r="II19" s="24"/>
    </row>
    <row r="20" spans="1:243" s="23" customFormat="1" ht="122.25" customHeight="1">
      <c r="A20" s="17">
        <v>8</v>
      </c>
      <c r="B20" s="61" t="s">
        <v>67</v>
      </c>
      <c r="C20" s="62" t="s">
        <v>48</v>
      </c>
      <c r="D20" s="62">
        <v>6</v>
      </c>
      <c r="E20" s="62" t="s">
        <v>27</v>
      </c>
      <c r="F20" s="58"/>
      <c r="G20" s="25"/>
      <c r="H20" s="19"/>
      <c r="I20" s="18" t="s">
        <v>28</v>
      </c>
      <c r="J20" s="20">
        <f t="shared" si="0"/>
        <v>1</v>
      </c>
      <c r="K20" s="21" t="s">
        <v>34</v>
      </c>
      <c r="L20" s="21" t="s">
        <v>7</v>
      </c>
      <c r="M20" s="57"/>
      <c r="N20" s="26"/>
      <c r="O20" s="26"/>
      <c r="P20" s="27"/>
      <c r="Q20" s="26"/>
      <c r="R20" s="26"/>
      <c r="S20" s="28"/>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55">
        <f t="shared" si="1"/>
        <v>0</v>
      </c>
      <c r="BB20" s="55">
        <f t="shared" si="2"/>
        <v>0</v>
      </c>
      <c r="BC20" s="22" t="str">
        <f t="shared" si="3"/>
        <v>INR Zero Only</v>
      </c>
      <c r="IE20" s="24"/>
      <c r="IF20" s="24"/>
      <c r="IG20" s="24"/>
      <c r="IH20" s="24"/>
      <c r="II20" s="24"/>
    </row>
    <row r="21" spans="1:243" s="23" customFormat="1" ht="118.5" customHeight="1">
      <c r="A21" s="17">
        <v>9</v>
      </c>
      <c r="B21" s="61" t="s">
        <v>68</v>
      </c>
      <c r="C21" s="62" t="s">
        <v>49</v>
      </c>
      <c r="D21" s="62">
        <v>6</v>
      </c>
      <c r="E21" s="62" t="s">
        <v>27</v>
      </c>
      <c r="F21" s="58"/>
      <c r="G21" s="25"/>
      <c r="H21" s="19"/>
      <c r="I21" s="18" t="s">
        <v>28</v>
      </c>
      <c r="J21" s="20">
        <f t="shared" si="0"/>
        <v>1</v>
      </c>
      <c r="K21" s="21" t="s">
        <v>34</v>
      </c>
      <c r="L21" s="21" t="s">
        <v>7</v>
      </c>
      <c r="M21" s="57"/>
      <c r="N21" s="26"/>
      <c r="O21" s="26"/>
      <c r="P21" s="27"/>
      <c r="Q21" s="26"/>
      <c r="R21" s="26"/>
      <c r="S21" s="28"/>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55">
        <f t="shared" si="1"/>
        <v>0</v>
      </c>
      <c r="BB21" s="55">
        <f t="shared" si="2"/>
        <v>0</v>
      </c>
      <c r="BC21" s="22" t="str">
        <f t="shared" si="3"/>
        <v>INR Zero Only</v>
      </c>
      <c r="IE21" s="24"/>
      <c r="IF21" s="24"/>
      <c r="IG21" s="24"/>
      <c r="IH21" s="24"/>
      <c r="II21" s="24"/>
    </row>
    <row r="22" spans="1:243" s="23" customFormat="1" ht="135" customHeight="1">
      <c r="A22" s="17">
        <v>10</v>
      </c>
      <c r="B22" s="61" t="s">
        <v>69</v>
      </c>
      <c r="C22" s="62" t="s">
        <v>50</v>
      </c>
      <c r="D22" s="62">
        <v>2</v>
      </c>
      <c r="E22" s="62" t="s">
        <v>27</v>
      </c>
      <c r="F22" s="58"/>
      <c r="G22" s="25"/>
      <c r="H22" s="19"/>
      <c r="I22" s="18" t="s">
        <v>28</v>
      </c>
      <c r="J22" s="20">
        <f t="shared" si="0"/>
        <v>1</v>
      </c>
      <c r="K22" s="21" t="s">
        <v>34</v>
      </c>
      <c r="L22" s="21" t="s">
        <v>7</v>
      </c>
      <c r="M22" s="57"/>
      <c r="N22" s="26"/>
      <c r="O22" s="26"/>
      <c r="P22" s="27"/>
      <c r="Q22" s="26"/>
      <c r="R22" s="26"/>
      <c r="S22" s="28"/>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55">
        <f t="shared" si="1"/>
        <v>0</v>
      </c>
      <c r="BB22" s="55">
        <f t="shared" si="2"/>
        <v>0</v>
      </c>
      <c r="BC22" s="22" t="str">
        <f t="shared" si="3"/>
        <v>INR Zero Only</v>
      </c>
      <c r="IE22" s="24"/>
      <c r="IF22" s="24"/>
      <c r="IG22" s="24"/>
      <c r="IH22" s="24"/>
      <c r="II22" s="24"/>
    </row>
    <row r="23" spans="1:243" s="23" customFormat="1" ht="114" customHeight="1">
      <c r="A23" s="17">
        <v>11</v>
      </c>
      <c r="B23" s="61" t="s">
        <v>70</v>
      </c>
      <c r="C23" s="62" t="s">
        <v>51</v>
      </c>
      <c r="D23" s="62">
        <v>1</v>
      </c>
      <c r="E23" s="62" t="s">
        <v>61</v>
      </c>
      <c r="F23" s="58"/>
      <c r="G23" s="25"/>
      <c r="H23" s="19"/>
      <c r="I23" s="18" t="s">
        <v>28</v>
      </c>
      <c r="J23" s="20">
        <f t="shared" si="0"/>
        <v>1</v>
      </c>
      <c r="K23" s="21" t="s">
        <v>34</v>
      </c>
      <c r="L23" s="21" t="s">
        <v>7</v>
      </c>
      <c r="M23" s="57"/>
      <c r="N23" s="26"/>
      <c r="O23" s="26"/>
      <c r="P23" s="27"/>
      <c r="Q23" s="26"/>
      <c r="R23" s="26"/>
      <c r="S23" s="28"/>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55">
        <f t="shared" si="1"/>
        <v>0</v>
      </c>
      <c r="BB23" s="55">
        <f t="shared" si="2"/>
        <v>0</v>
      </c>
      <c r="BC23" s="22" t="str">
        <f t="shared" si="3"/>
        <v>INR Zero Only</v>
      </c>
      <c r="IE23" s="24"/>
      <c r="IF23" s="24"/>
      <c r="IG23" s="24"/>
      <c r="IH23" s="24"/>
      <c r="II23" s="24"/>
    </row>
    <row r="24" spans="1:243" s="23" customFormat="1" ht="157.5" customHeight="1">
      <c r="A24" s="17">
        <v>12</v>
      </c>
      <c r="B24" s="61" t="s">
        <v>71</v>
      </c>
      <c r="C24" s="62" t="s">
        <v>52</v>
      </c>
      <c r="D24" s="62">
        <v>6</v>
      </c>
      <c r="E24" s="62" t="s">
        <v>27</v>
      </c>
      <c r="F24" s="58"/>
      <c r="G24" s="25"/>
      <c r="H24" s="19"/>
      <c r="I24" s="18" t="s">
        <v>28</v>
      </c>
      <c r="J24" s="20">
        <f t="shared" si="0"/>
        <v>1</v>
      </c>
      <c r="K24" s="21" t="s">
        <v>34</v>
      </c>
      <c r="L24" s="21" t="s">
        <v>7</v>
      </c>
      <c r="M24" s="57"/>
      <c r="N24" s="26"/>
      <c r="O24" s="26"/>
      <c r="P24" s="27"/>
      <c r="Q24" s="26"/>
      <c r="R24" s="26"/>
      <c r="S24" s="28"/>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55">
        <f t="shared" si="1"/>
        <v>0</v>
      </c>
      <c r="BB24" s="55">
        <f t="shared" si="2"/>
        <v>0</v>
      </c>
      <c r="BC24" s="22" t="str">
        <f t="shared" si="3"/>
        <v>INR Zero Only</v>
      </c>
      <c r="IE24" s="24"/>
      <c r="IF24" s="24"/>
      <c r="IG24" s="24"/>
      <c r="IH24" s="24"/>
      <c r="II24" s="24"/>
    </row>
    <row r="25" spans="1:243" s="23" customFormat="1" ht="93" customHeight="1">
      <c r="A25" s="17">
        <v>13</v>
      </c>
      <c r="B25" s="61" t="s">
        <v>72</v>
      </c>
      <c r="C25" s="62" t="s">
        <v>53</v>
      </c>
      <c r="D25" s="62">
        <v>5</v>
      </c>
      <c r="E25" s="62" t="s">
        <v>27</v>
      </c>
      <c r="F25" s="58"/>
      <c r="G25" s="25"/>
      <c r="H25" s="19"/>
      <c r="I25" s="18" t="s">
        <v>28</v>
      </c>
      <c r="J25" s="20">
        <f t="shared" si="0"/>
        <v>1</v>
      </c>
      <c r="K25" s="21" t="s">
        <v>34</v>
      </c>
      <c r="L25" s="21" t="s">
        <v>7</v>
      </c>
      <c r="M25" s="57"/>
      <c r="N25" s="26"/>
      <c r="O25" s="26"/>
      <c r="P25" s="27"/>
      <c r="Q25" s="26"/>
      <c r="R25" s="26"/>
      <c r="S25" s="28"/>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55">
        <f t="shared" si="1"/>
        <v>0</v>
      </c>
      <c r="BB25" s="55">
        <f t="shared" si="2"/>
        <v>0</v>
      </c>
      <c r="BC25" s="22" t="str">
        <f t="shared" si="3"/>
        <v>INR Zero Only</v>
      </c>
      <c r="IE25" s="24"/>
      <c r="IF25" s="24"/>
      <c r="IG25" s="24"/>
      <c r="IH25" s="24"/>
      <c r="II25" s="24"/>
    </row>
    <row r="26" spans="1:243" s="23" customFormat="1" ht="122.25" customHeight="1">
      <c r="A26" s="17">
        <v>14</v>
      </c>
      <c r="B26" s="61" t="s">
        <v>76</v>
      </c>
      <c r="C26" s="62" t="s">
        <v>54</v>
      </c>
      <c r="D26" s="62">
        <v>1</v>
      </c>
      <c r="E26" s="62" t="s">
        <v>61</v>
      </c>
      <c r="F26" s="58"/>
      <c r="G26" s="25"/>
      <c r="H26" s="19"/>
      <c r="I26" s="18" t="s">
        <v>28</v>
      </c>
      <c r="J26" s="20">
        <f t="shared" si="0"/>
        <v>1</v>
      </c>
      <c r="K26" s="21" t="s">
        <v>34</v>
      </c>
      <c r="L26" s="21" t="s">
        <v>7</v>
      </c>
      <c r="M26" s="57"/>
      <c r="N26" s="26"/>
      <c r="O26" s="26"/>
      <c r="P26" s="27"/>
      <c r="Q26" s="26"/>
      <c r="R26" s="26"/>
      <c r="S26" s="28"/>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55">
        <f t="shared" si="1"/>
        <v>0</v>
      </c>
      <c r="BB26" s="55">
        <f t="shared" si="2"/>
        <v>0</v>
      </c>
      <c r="BC26" s="22" t="str">
        <f t="shared" si="3"/>
        <v>INR Zero Only</v>
      </c>
      <c r="IE26" s="24"/>
      <c r="IF26" s="24"/>
      <c r="IG26" s="24"/>
      <c r="IH26" s="24"/>
      <c r="II26" s="24"/>
    </row>
    <row r="27" spans="1:243" s="23" customFormat="1" ht="121.5" customHeight="1">
      <c r="A27" s="17">
        <v>15</v>
      </c>
      <c r="B27" s="61" t="s">
        <v>73</v>
      </c>
      <c r="C27" s="62" t="s">
        <v>55</v>
      </c>
      <c r="D27" s="62">
        <v>2</v>
      </c>
      <c r="E27" s="62" t="s">
        <v>27</v>
      </c>
      <c r="F27" s="58"/>
      <c r="G27" s="25"/>
      <c r="H27" s="19"/>
      <c r="I27" s="18" t="s">
        <v>28</v>
      </c>
      <c r="J27" s="20">
        <f t="shared" si="0"/>
        <v>1</v>
      </c>
      <c r="K27" s="21" t="s">
        <v>34</v>
      </c>
      <c r="L27" s="21" t="s">
        <v>7</v>
      </c>
      <c r="M27" s="57"/>
      <c r="N27" s="26"/>
      <c r="O27" s="26"/>
      <c r="P27" s="27"/>
      <c r="Q27" s="26"/>
      <c r="R27" s="26"/>
      <c r="S27" s="28"/>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55">
        <f t="shared" si="1"/>
        <v>0</v>
      </c>
      <c r="BB27" s="55">
        <f t="shared" si="2"/>
        <v>0</v>
      </c>
      <c r="BC27" s="22" t="str">
        <f t="shared" si="3"/>
        <v>INR Zero Only</v>
      </c>
      <c r="IE27" s="24"/>
      <c r="IF27" s="24"/>
      <c r="IG27" s="24"/>
      <c r="IH27" s="24"/>
      <c r="II27" s="24"/>
    </row>
    <row r="28" spans="1:243" s="23" customFormat="1" ht="112.5" customHeight="1">
      <c r="A28" s="17">
        <v>16</v>
      </c>
      <c r="B28" s="61" t="s">
        <v>74</v>
      </c>
      <c r="C28" s="62" t="s">
        <v>56</v>
      </c>
      <c r="D28" s="62">
        <v>1</v>
      </c>
      <c r="E28" s="62" t="s">
        <v>61</v>
      </c>
      <c r="F28" s="58"/>
      <c r="G28" s="25"/>
      <c r="H28" s="19"/>
      <c r="I28" s="18" t="s">
        <v>28</v>
      </c>
      <c r="J28" s="20">
        <f t="shared" si="0"/>
        <v>1</v>
      </c>
      <c r="K28" s="21" t="s">
        <v>34</v>
      </c>
      <c r="L28" s="21" t="s">
        <v>7</v>
      </c>
      <c r="M28" s="57"/>
      <c r="N28" s="26"/>
      <c r="O28" s="26"/>
      <c r="P28" s="27"/>
      <c r="Q28" s="26"/>
      <c r="R28" s="26"/>
      <c r="S28" s="28"/>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55">
        <f t="shared" si="1"/>
        <v>0</v>
      </c>
      <c r="BB28" s="55">
        <f t="shared" si="2"/>
        <v>0</v>
      </c>
      <c r="BC28" s="22" t="str">
        <f t="shared" si="3"/>
        <v>INR Zero Only</v>
      </c>
      <c r="IE28" s="24"/>
      <c r="IF28" s="24"/>
      <c r="IG28" s="24"/>
      <c r="IH28" s="24"/>
      <c r="II28" s="24"/>
    </row>
    <row r="29" spans="1:243" s="23" customFormat="1" ht="33" customHeight="1">
      <c r="A29" s="30" t="s">
        <v>32</v>
      </c>
      <c r="B29" s="31"/>
      <c r="C29" s="32"/>
      <c r="D29" s="33"/>
      <c r="E29" s="33"/>
      <c r="F29" s="33"/>
      <c r="G29" s="33"/>
      <c r="H29" s="34"/>
      <c r="I29" s="34"/>
      <c r="J29" s="34"/>
      <c r="K29" s="34"/>
      <c r="L29" s="35"/>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56">
        <f>SUM(BA13:BA28)</f>
        <v>0</v>
      </c>
      <c r="BB29" s="56">
        <f>SUM(BB13:BB28)</f>
        <v>0</v>
      </c>
      <c r="BC29" s="22" t="str">
        <f>SpellNumber($E$2,BB29)</f>
        <v>INR Zero Only</v>
      </c>
      <c r="IE29" s="24">
        <v>4</v>
      </c>
      <c r="IF29" s="24" t="s">
        <v>30</v>
      </c>
      <c r="IG29" s="24" t="s">
        <v>31</v>
      </c>
      <c r="IH29" s="24">
        <v>10</v>
      </c>
      <c r="II29" s="24" t="s">
        <v>27</v>
      </c>
    </row>
    <row r="30" spans="1:243" s="46" customFormat="1" ht="39" customHeight="1" hidden="1">
      <c r="A30" s="31" t="s">
        <v>36</v>
      </c>
      <c r="B30" s="37"/>
      <c r="C30" s="38"/>
      <c r="D30" s="39"/>
      <c r="E30" s="40" t="s">
        <v>33</v>
      </c>
      <c r="F30" s="53"/>
      <c r="G30" s="41"/>
      <c r="H30" s="42"/>
      <c r="I30" s="42"/>
      <c r="J30" s="42"/>
      <c r="K30" s="43"/>
      <c r="L30" s="44"/>
      <c r="M30" s="45"/>
      <c r="O30" s="23"/>
      <c r="P30" s="23"/>
      <c r="Q30" s="23"/>
      <c r="R30" s="23"/>
      <c r="S30" s="23"/>
      <c r="BA30" s="51">
        <f>IF(ISBLANK(F30),0,IF(E30="Excess (+)",ROUND(BA29+(BA29*F30),2),IF(E30="Less (-)",ROUND(BA29+(BA29*F30*(-1)),2),0)))</f>
        <v>0</v>
      </c>
      <c r="BB30" s="52">
        <f>ROUND(BA30,0)</f>
        <v>0</v>
      </c>
      <c r="BC30" s="22" t="str">
        <f>SpellNumber(L30,BB30)</f>
        <v> Zero Only</v>
      </c>
      <c r="IE30" s="47"/>
      <c r="IF30" s="47"/>
      <c r="IG30" s="47"/>
      <c r="IH30" s="47"/>
      <c r="II30" s="47"/>
    </row>
    <row r="31" spans="1:243" s="46" customFormat="1" ht="51" customHeight="1">
      <c r="A31" s="30" t="s">
        <v>35</v>
      </c>
      <c r="B31" s="30"/>
      <c r="C31" s="66" t="str">
        <f>SpellNumber($E$2,BB29)</f>
        <v>INR Zero Only</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E31" s="47"/>
      <c r="IF31" s="47"/>
      <c r="IG31" s="47"/>
      <c r="IH31" s="47"/>
      <c r="II31" s="47"/>
    </row>
    <row r="32" spans="3:243" s="13" customFormat="1" ht="15">
      <c r="C32" s="48"/>
      <c r="D32" s="48"/>
      <c r="E32" s="48"/>
      <c r="F32" s="48"/>
      <c r="G32" s="48"/>
      <c r="H32" s="48"/>
      <c r="I32" s="48"/>
      <c r="J32" s="48"/>
      <c r="K32" s="48"/>
      <c r="L32" s="48"/>
      <c r="M32" s="48"/>
      <c r="O32" s="48"/>
      <c r="BA32" s="48"/>
      <c r="BC32" s="48"/>
      <c r="IE32" s="14"/>
      <c r="IF32" s="14"/>
      <c r="IG32" s="14"/>
      <c r="IH32" s="14"/>
      <c r="II32" s="14"/>
    </row>
  </sheetData>
  <sheetProtection password="8452" sheet="1" selectLockedCells="1"/>
  <mergeCells count="8">
    <mergeCell ref="A9:BC9"/>
    <mergeCell ref="C31:BC31"/>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list" allowBlank="1" showInputMessage="1" showErrorMessage="1" sqref="L13 L14 L15 L16 L17 L18 L19 L20 L21 L22 L23 L24 L25 L26 L27 L28">
      <formula1>"INR"</formula1>
    </dataValidation>
    <dataValidation type="decimal" allowBlank="1" showInputMessage="1" showErrorMessage="1" promptTitle="Rate Entry" prompt="Please enter Basic Rate in Rupees for this item. " errorTitle="Invaid Entry" error="Only Numeric Values are allowed. " sqref="M13:M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type="list" allowBlank="1" showInputMessage="1" showErrorMessage="1" sqref="K13:K28">
      <formula1>"Partial Conversion, Full Conversion"</formula1>
    </dataValidation>
    <dataValidation allowBlank="1" showInputMessage="1" showErrorMessage="1" promptTitle="Addition / Deduction" prompt="Please Choose the correct One" sqref="J13:J28"/>
    <dataValidation type="list" showInputMessage="1" showErrorMessage="1" sqref="I13:I28">
      <formula1>"Excess(+), Less(-)"</formula1>
    </dataValidation>
    <dataValidation type="decimal" allowBlank="1" showInputMessage="1" showErrorMessage="1" errorTitle="Invalid Entry" error="Only Numeric Values are allowed. " sqref="A13:A28">
      <formula1>0</formula1>
      <formula2>999999999999999</formula2>
    </dataValidation>
    <dataValidation allowBlank="1" showInputMessage="1" showErrorMessage="1" promptTitle="Itemcode/Make" prompt="Please enter text" sqref="C13:C28"/>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allowBlank="1" showInputMessage="1" showErrorMessage="1" promptTitle="Units" prompt="Please enter Units in text" sqref="E13:E28"/>
    <dataValidation type="decimal" allowBlank="1" showInputMessage="1" showErrorMessage="1" promptTitle="Quantity" prompt="Please enter the Quantity for this item. " errorTitle="Invalid Entry" error="Only Numeric Values are allowed. " sqref="D13:D28 F13:F2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 CU</cp:lastModifiedBy>
  <cp:lastPrinted>2014-12-11T06:40:55Z</cp:lastPrinted>
  <dcterms:created xsi:type="dcterms:W3CDTF">2009-01-30T06:42:42Z</dcterms:created>
  <dcterms:modified xsi:type="dcterms:W3CDTF">2021-08-02T09:19:00Z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