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894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<sst xmlns="http://schemas.openxmlformats.org/spreadsheetml/2006/main" count="146" uniqueCount="69">
  <si>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</si>
  <si>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</si>
  <si>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</si>
  <si>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</si>
  <si>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</si>
  <si>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</si>
  <si>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</si>
  <si>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</si>
  <si>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</si>
  <si>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</si>
  <si>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</si>
  <si>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</si>
  <si>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</si>
  <si>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</si>
  <si>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</si>
  <si>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</si>
  <si>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</si>
  <si>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</si>
  <si>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</si>
  <si>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</si>
  <si>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</si>
  <si>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</si>
  <si>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</si>
  <si>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</si>
  <si>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</si>
  <si>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</si>
  <si>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</si>
  <si>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</si>
  <si>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</si>
  <si>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</si>
  <si>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</si>
  <si>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</si>
  <si>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</si>
  <si>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</si>
  <si>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</si>
  <si>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</si>
  <si>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</si>
  <si>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</si>
  <si>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</si>
  <si>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</si>
  <si>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</si>
  <si>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</si>
  <si>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</si>
  <si>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</si>
  <si>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</si>
  <si>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</si>
  <si>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</si>
  <si>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</si>
  <si>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</si>
  <si>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</si>
  <si>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Purchase of </t>
    </r>
    <r>
      <rPr>
        <b/>
        <sz val="12"/>
        <color indexed="8"/>
        <rFont val="AR JULIAN"/>
        <family val="0"/>
      </rPr>
      <t>Sports Kits/Uniform</t>
    </r>
    <r>
      <rPr>
        <sz val="12"/>
        <color indexed="8"/>
        <rFont val="Book Antiqua"/>
        <family val="1"/>
      </rPr>
      <t xml:space="preserve"> </t>
    </r>
  </si>
  <si>
    <t>Item1</t>
  </si>
  <si>
    <t>Item2</t>
  </si>
  <si>
    <t>Item3</t>
  </si>
  <si>
    <t>Item4</t>
  </si>
  <si>
    <t>Item5</t>
  </si>
  <si>
    <t>Item6</t>
  </si>
  <si>
    <r>
      <t xml:space="preserve">TOTAL AMOUNT  Without Taxes in
</t>
    </r>
    <r>
      <rPr>
        <b/>
        <sz val="11"/>
        <color indexed="10"/>
        <rFont val="Arial"/>
        <family val="2"/>
      </rPr>
      <t xml:space="preserve">Rs.      </t>
    </r>
  </si>
  <si>
    <t xml:space="preserve">TOTAL AMOUNT  With Taxes
Rs. </t>
  </si>
  <si>
    <t>Item Name/ Description/(Type/Brand)</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</si>
  <si>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Per Single Quantity (Inclusive all Taxes)
</t>
    </r>
    <r>
      <rPr>
        <b/>
        <sz val="11"/>
        <color indexed="10"/>
        <rFont val="Arial"/>
        <family val="2"/>
      </rPr>
      <t xml:space="preserve">Rs.      </t>
    </r>
    <r>
      <rPr>
        <b/>
        <sz val="11"/>
        <rFont val="Arial"/>
        <family val="2"/>
      </rPr>
      <t xml:space="preserve">
 </t>
    </r>
  </si>
  <si>
    <t>Name of Work: Purchase of Sports Kits/Uniform for the DEPARTMENT OF SPORTS, University of Calcutta.</t>
  </si>
  <si>
    <t xml:space="preserve">Tender Inviting Authority: Department of Sports, University of Calcutta, Senate House, 87/1, College Street, Kolkata - 700073 
</t>
  </si>
  <si>
    <t>Contract No:  ET/SP/KU/01/2021</t>
  </si>
  <si>
    <r>
      <rPr>
        <b/>
        <i/>
        <sz val="11"/>
        <rFont val="Arial"/>
        <family val="2"/>
      </rPr>
      <t>Track Suit:
Type/Brand: Track only
/Equivalent :</t>
    </r>
    <r>
      <rPr>
        <sz val="11"/>
        <rFont val="Arial"/>
        <family val="2"/>
      </rPr>
      <t xml:space="preserve">
Super poly cloth (340-350 GSM), 2.5 mtr. Poly thickness, Clear locking, Chain, inter locking stitch and “3” inch shape logo, Back printing 10’ x 2.5 “ University name,  Navy Blue &amp; White Combined Colour, Size from Small (S) to Triple XL (XXXL)
</t>
    </r>
  </si>
  <si>
    <r>
      <rPr>
        <b/>
        <i/>
        <sz val="11"/>
        <rFont val="Arial"/>
        <family val="2"/>
      </rPr>
      <t>T-Shirt /Jercy:
Type/Brand: Track only
/Equivalent :</t>
    </r>
    <r>
      <rPr>
        <sz val="11"/>
        <rFont val="Arial"/>
        <family val="2"/>
      </rPr>
      <t xml:space="preserve">
Dot Net/Nokia thik cloth (170-175 GSM), “4” inch Nylon Collar, “1”  inch sleeve Nylon, inter spider locking stitch and rubber print font “3” inch shape Logo, Back 10 x 2.5 University Name printing, Number printing,  Navy/ Royal Blue &amp; White/Golden colour Combination, Size from Small (S) to Triple XL (XXXL)
</t>
    </r>
  </si>
  <si>
    <r>
      <rPr>
        <b/>
        <i/>
        <sz val="11"/>
        <rFont val="Arial"/>
        <family val="2"/>
      </rPr>
      <t>Shorts :
Type/Brand: Track only
/Equivalent :</t>
    </r>
    <r>
      <rPr>
        <sz val="11"/>
        <rFont val="Arial"/>
        <family val="2"/>
      </rPr>
      <t xml:space="preserve">
Dot net/Nokia thin cloth, 4”, inter spider locking stitch and rubber print font “2” inch shape Logo, and Number printing, Navy/ Royal Blue &amp; White/Golden colour Combination, Standard Size, different style/model for different game.</t>
    </r>
  </si>
  <si>
    <r>
      <rPr>
        <b/>
        <i/>
        <sz val="11"/>
        <rFont val="Arial"/>
        <family val="2"/>
      </rPr>
      <t>Sports Shoe:
Type/Brand: ESS</t>
    </r>
    <r>
      <rPr>
        <sz val="11"/>
        <rFont val="Arial"/>
        <family val="2"/>
      </rPr>
      <t xml:space="preserve">
Fully leather upper, Rubber Tie grip, Hard sole, Rubber Moulded, Soft Padding, ¼ hard colour lace, Different Size( From Size No.3 to Size.12), Colour White/ Blue/Black/Grey
</t>
    </r>
  </si>
  <si>
    <t>Kit Bag:
Type/Brand:Not Specific-
15 inch size round shape, coat, 3/3 meter, chain runner 8 no. 1.5 inch nylon tapes, double bit, chamber imported partition, multi colour, printed soft kit bag.</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</si>
</sst>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color indexed="8"/>
      <name val="Book Antiqua"/>
      <family val="1"/>
    </font>
    <font>
      <b/>
      <sz val="12"/>
      <color indexed="8"/>
      <name val="AR JULIAN"/>
      <family val="0"/>
    </font>
    <font>
      <b/>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1"/>
      <color indexed="1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1"/>
      <color rgb="FF000066"/>
      <name val="Arial"/>
      <family val="2"/>
    </font>
    <font>
      <sz val="12"/>
      <color theme="1"/>
      <name val="Book Antiqua"/>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70" fillId="0" borderId="11" xfId="58" applyNumberFormat="1" applyFont="1" applyFill="1" applyBorder="1" applyAlignment="1">
      <alignment horizontal="center" vertical="top" wrapText="1"/>
      <protection/>
    </xf>
    <xf numFmtId="1" fontId="3" fillId="0" borderId="13" xfId="58" applyNumberFormat="1" applyFont="1" applyFill="1" applyBorder="1" applyAlignment="1">
      <alignment horizontal="center" vertical="top"/>
      <protection/>
    </xf>
    <xf numFmtId="0" fontId="17" fillId="0" borderId="13" xfId="58" applyNumberFormat="1" applyFont="1" applyFill="1" applyBorder="1" applyAlignment="1">
      <alignment vertical="top" wrapText="1"/>
      <protection/>
    </xf>
    <xf numFmtId="0" fontId="71" fillId="0" borderId="0" xfId="0" applyFont="1" applyFill="1" applyAlignment="1">
      <alignment vertical="top"/>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2"/>
  <sheetViews>
    <sheetView showGridLines="0" zoomScale="80" zoomScaleNormal="80" zoomScalePageLayoutView="0" workbookViewId="0" topLeftCell="A1">
      <selection activeCell="M14" sqref="M14:M18"/>
    </sheetView>
  </sheetViews>
  <sheetFormatPr defaultColWidth="9.140625" defaultRowHeight="15"/>
  <cols>
    <col min="1" max="1" width="15.421875" style="57" customWidth="1"/>
    <col min="2" max="2" width="47.8515625" style="57" customWidth="1"/>
    <col min="3" max="3" width="10.14062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23.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18.421875" style="57" hidden="1" customWidth="1"/>
    <col min="54" max="54" width="24.140625" style="57" bestFit="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9" t="s">
        <v>62</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61</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63</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9" customFormat="1" ht="61.5" customHeight="1">
      <c r="A8" s="8" t="s">
        <v>49</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18.5" customHeight="1">
      <c r="A11" s="13" t="s">
        <v>0</v>
      </c>
      <c r="B11" s="13" t="s">
        <v>59</v>
      </c>
      <c r="C11" s="13" t="s">
        <v>1</v>
      </c>
      <c r="D11" s="13" t="s">
        <v>18</v>
      </c>
      <c r="E11" s="13" t="s">
        <v>19</v>
      </c>
      <c r="F11" s="13"/>
      <c r="G11" s="13"/>
      <c r="H11" s="13"/>
      <c r="I11" s="13" t="s">
        <v>20</v>
      </c>
      <c r="J11" s="13" t="s">
        <v>21</v>
      </c>
      <c r="K11" s="13" t="s">
        <v>22</v>
      </c>
      <c r="L11" s="13" t="s">
        <v>23</v>
      </c>
      <c r="M11" s="16" t="s">
        <v>60</v>
      </c>
      <c r="N11" s="13" t="s">
        <v>24</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8" t="s">
        <v>57</v>
      </c>
      <c r="BB11" s="68" t="s">
        <v>58</v>
      </c>
      <c r="BC11" s="68" t="s">
        <v>31</v>
      </c>
      <c r="IE11" s="15"/>
      <c r="IF11" s="15"/>
      <c r="IG11" s="15"/>
      <c r="IH11" s="15"/>
      <c r="II11" s="15"/>
    </row>
    <row r="12" spans="1:243" s="14" customFormat="1" ht="15">
      <c r="A12" s="17">
        <v>1</v>
      </c>
      <c r="B12" s="17">
        <v>2</v>
      </c>
      <c r="C12" s="17">
        <v>3</v>
      </c>
      <c r="D12" s="17">
        <v>4</v>
      </c>
      <c r="E12" s="17">
        <v>5</v>
      </c>
      <c r="F12" s="17">
        <v>6</v>
      </c>
      <c r="G12" s="17">
        <v>7</v>
      </c>
      <c r="H12" s="17">
        <v>8</v>
      </c>
      <c r="I12" s="17">
        <v>9</v>
      </c>
      <c r="J12" s="17">
        <v>10</v>
      </c>
      <c r="K12" s="17">
        <v>11</v>
      </c>
      <c r="L12" s="17">
        <v>12</v>
      </c>
      <c r="M12" s="17">
        <v>13</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5"/>
      <c r="IF12" s="15"/>
      <c r="IG12" s="15"/>
      <c r="IH12" s="15"/>
      <c r="II12" s="15"/>
    </row>
    <row r="13" spans="1:243" s="32" customFormat="1" ht="30.75" customHeight="1">
      <c r="A13" s="18">
        <v>1</v>
      </c>
      <c r="B13" s="71" t="s">
        <v>50</v>
      </c>
      <c r="C13" s="19" t="s">
        <v>51</v>
      </c>
      <c r="D13" s="20"/>
      <c r="E13" s="21"/>
      <c r="F13" s="20"/>
      <c r="G13" s="22"/>
      <c r="H13" s="22"/>
      <c r="I13" s="20"/>
      <c r="J13" s="23"/>
      <c r="K13" s="24"/>
      <c r="L13" s="24"/>
      <c r="M13" s="25"/>
      <c r="N13" s="26"/>
      <c r="O13" s="26"/>
      <c r="P13" s="27"/>
      <c r="Q13" s="26"/>
      <c r="R13" s="26"/>
      <c r="S13" s="28"/>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29"/>
      <c r="BB13" s="30"/>
      <c r="BC13" s="31"/>
      <c r="IE13" s="33">
        <v>1</v>
      </c>
      <c r="IF13" s="33" t="s">
        <v>32</v>
      </c>
      <c r="IG13" s="33" t="s">
        <v>33</v>
      </c>
      <c r="IH13" s="33">
        <v>10</v>
      </c>
      <c r="II13" s="33" t="s">
        <v>34</v>
      </c>
    </row>
    <row r="14" spans="1:243" s="32" customFormat="1" ht="140.25" customHeight="1">
      <c r="A14" s="18">
        <v>1.01</v>
      </c>
      <c r="B14" s="70" t="s">
        <v>64</v>
      </c>
      <c r="C14" s="19" t="s">
        <v>52</v>
      </c>
      <c r="D14" s="69">
        <v>1</v>
      </c>
      <c r="E14" s="21" t="s">
        <v>35</v>
      </c>
      <c r="F14" s="67"/>
      <c r="G14" s="34"/>
      <c r="H14" s="22"/>
      <c r="I14" s="20" t="s">
        <v>36</v>
      </c>
      <c r="J14" s="23">
        <f>IF(I14="Less(-)",-1,1)</f>
        <v>1</v>
      </c>
      <c r="K14" s="24" t="s">
        <v>46</v>
      </c>
      <c r="L14" s="24" t="s">
        <v>7</v>
      </c>
      <c r="M14" s="66"/>
      <c r="N14" s="35"/>
      <c r="O14" s="35"/>
      <c r="P14" s="36"/>
      <c r="Q14" s="35"/>
      <c r="R14" s="35"/>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4">
        <f>total_amount_ba($B$2,$D$2,D14,F14,J14,K14,M14)</f>
        <v>0</v>
      </c>
      <c r="BB14" s="64">
        <f>BA14+SUM(N14:AZ14)</f>
        <v>0</v>
      </c>
      <c r="BC14" s="31" t="str">
        <f>SpellNumber(L14,BB14)</f>
        <v>INR Zero Only</v>
      </c>
      <c r="IE14" s="33">
        <v>1.01</v>
      </c>
      <c r="IF14" s="33" t="s">
        <v>37</v>
      </c>
      <c r="IG14" s="33" t="s">
        <v>33</v>
      </c>
      <c r="IH14" s="33">
        <v>123.223</v>
      </c>
      <c r="II14" s="33" t="s">
        <v>35</v>
      </c>
    </row>
    <row r="15" spans="1:243" s="32" customFormat="1" ht="148.5" customHeight="1">
      <c r="A15" s="18">
        <v>1.02</v>
      </c>
      <c r="B15" s="70" t="s">
        <v>65</v>
      </c>
      <c r="C15" s="19" t="s">
        <v>53</v>
      </c>
      <c r="D15" s="69">
        <v>1</v>
      </c>
      <c r="E15" s="21" t="s">
        <v>35</v>
      </c>
      <c r="F15" s="67"/>
      <c r="G15" s="34"/>
      <c r="H15" s="34"/>
      <c r="I15" s="20" t="s">
        <v>36</v>
      </c>
      <c r="J15" s="23">
        <f>IF(I15="Less(-)",-1,1)</f>
        <v>1</v>
      </c>
      <c r="K15" s="24" t="s">
        <v>46</v>
      </c>
      <c r="L15" s="24" t="s">
        <v>7</v>
      </c>
      <c r="M15" s="66"/>
      <c r="N15" s="35"/>
      <c r="O15" s="35"/>
      <c r="P15" s="36"/>
      <c r="Q15" s="35"/>
      <c r="R15" s="35"/>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4">
        <f>total_amount_ba($B$2,$D$2,D15,F15,J15,K15,M15)</f>
        <v>0</v>
      </c>
      <c r="BB15" s="64">
        <f>BA15+SUM(N15:AZ15)</f>
        <v>0</v>
      </c>
      <c r="BC15" s="31" t="str">
        <f>SpellNumber(L15,BB15)</f>
        <v>INR Zero Only</v>
      </c>
      <c r="IE15" s="33">
        <v>1.02</v>
      </c>
      <c r="IF15" s="33" t="s">
        <v>38</v>
      </c>
      <c r="IG15" s="33" t="s">
        <v>39</v>
      </c>
      <c r="IH15" s="33">
        <v>213</v>
      </c>
      <c r="II15" s="33" t="s">
        <v>35</v>
      </c>
    </row>
    <row r="16" spans="1:243" s="32" customFormat="1" ht="123.75" customHeight="1">
      <c r="A16" s="18">
        <v>1.03</v>
      </c>
      <c r="B16" s="70" t="s">
        <v>66</v>
      </c>
      <c r="C16" s="19" t="s">
        <v>54</v>
      </c>
      <c r="D16" s="69">
        <v>1</v>
      </c>
      <c r="E16" s="21" t="s">
        <v>35</v>
      </c>
      <c r="F16" s="67"/>
      <c r="G16" s="34"/>
      <c r="H16" s="34"/>
      <c r="I16" s="20" t="s">
        <v>36</v>
      </c>
      <c r="J16" s="23">
        <f>IF(I16="Less(-)",-1,1)</f>
        <v>1</v>
      </c>
      <c r="K16" s="24" t="s">
        <v>46</v>
      </c>
      <c r="L16" s="24" t="s">
        <v>7</v>
      </c>
      <c r="M16" s="66"/>
      <c r="N16" s="35"/>
      <c r="O16" s="35"/>
      <c r="P16" s="36"/>
      <c r="Q16" s="35"/>
      <c r="R16" s="35"/>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4">
        <f>total_amount_ba($B$2,$D$2,D16,F16,J16,K16,M16)</f>
        <v>0</v>
      </c>
      <c r="BB16" s="64">
        <f>BA16+SUM(N16:AZ16)</f>
        <v>0</v>
      </c>
      <c r="BC16" s="31" t="str">
        <f>SpellNumber(L16,BB16)</f>
        <v>INR Zero Only</v>
      </c>
      <c r="IE16" s="33">
        <v>2</v>
      </c>
      <c r="IF16" s="33" t="s">
        <v>32</v>
      </c>
      <c r="IG16" s="33" t="s">
        <v>40</v>
      </c>
      <c r="IH16" s="33">
        <v>10</v>
      </c>
      <c r="II16" s="33" t="s">
        <v>35</v>
      </c>
    </row>
    <row r="17" spans="1:243" s="32" customFormat="1" ht="108" customHeight="1">
      <c r="A17" s="18">
        <v>1.04</v>
      </c>
      <c r="B17" s="70" t="s">
        <v>67</v>
      </c>
      <c r="C17" s="19" t="s">
        <v>55</v>
      </c>
      <c r="D17" s="69">
        <v>1</v>
      </c>
      <c r="E17" s="21" t="s">
        <v>35</v>
      </c>
      <c r="F17" s="67"/>
      <c r="G17" s="34"/>
      <c r="H17" s="34"/>
      <c r="I17" s="20" t="s">
        <v>36</v>
      </c>
      <c r="J17" s="23">
        <f>IF(I17="Less(-)",-1,1)</f>
        <v>1</v>
      </c>
      <c r="K17" s="24" t="s">
        <v>46</v>
      </c>
      <c r="L17" s="24" t="s">
        <v>7</v>
      </c>
      <c r="M17" s="66"/>
      <c r="N17" s="35"/>
      <c r="O17" s="35"/>
      <c r="P17" s="36"/>
      <c r="Q17" s="35"/>
      <c r="R17" s="35"/>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4">
        <f>total_amount_ba($B$2,$D$2,D17,F17,J17,K17,M17)</f>
        <v>0</v>
      </c>
      <c r="BB17" s="64">
        <f>BA17+SUM(N17:AZ17)</f>
        <v>0</v>
      </c>
      <c r="BC17" s="31" t="str">
        <f>SpellNumber(L17,BB17)</f>
        <v>INR Zero Only</v>
      </c>
      <c r="IE17" s="33">
        <v>3</v>
      </c>
      <c r="IF17" s="33" t="s">
        <v>41</v>
      </c>
      <c r="IG17" s="33" t="s">
        <v>42</v>
      </c>
      <c r="IH17" s="33">
        <v>10</v>
      </c>
      <c r="II17" s="33" t="s">
        <v>35</v>
      </c>
    </row>
    <row r="18" spans="1:243" s="32" customFormat="1" ht="102.75" customHeight="1">
      <c r="A18" s="18">
        <v>1.05</v>
      </c>
      <c r="B18" s="70" t="s">
        <v>68</v>
      </c>
      <c r="C18" s="19" t="s">
        <v>56</v>
      </c>
      <c r="D18" s="69">
        <v>1</v>
      </c>
      <c r="E18" s="21" t="s">
        <v>35</v>
      </c>
      <c r="F18" s="67"/>
      <c r="G18" s="34"/>
      <c r="H18" s="34"/>
      <c r="I18" s="20" t="s">
        <v>36</v>
      </c>
      <c r="J18" s="23">
        <f>IF(I18="Less(-)",-1,1)</f>
        <v>1</v>
      </c>
      <c r="K18" s="24" t="s">
        <v>46</v>
      </c>
      <c r="L18" s="24" t="s">
        <v>7</v>
      </c>
      <c r="M18" s="66"/>
      <c r="N18" s="35"/>
      <c r="O18" s="35"/>
      <c r="P18" s="36"/>
      <c r="Q18" s="35"/>
      <c r="R18" s="35"/>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4">
        <f>total_amount_ba($B$2,$D$2,D18,F18,J18,K18,M18)</f>
        <v>0</v>
      </c>
      <c r="BB18" s="64">
        <f>BA18+SUM(N18:AZ18)</f>
        <v>0</v>
      </c>
      <c r="BC18" s="31" t="str">
        <f>SpellNumber(L18,BB18)</f>
        <v>INR Zero Only</v>
      </c>
      <c r="IE18" s="33">
        <v>1.01</v>
      </c>
      <c r="IF18" s="33" t="s">
        <v>37</v>
      </c>
      <c r="IG18" s="33" t="s">
        <v>33</v>
      </c>
      <c r="IH18" s="33">
        <v>123.223</v>
      </c>
      <c r="II18" s="33" t="s">
        <v>35</v>
      </c>
    </row>
    <row r="19" spans="1:243" s="32" customFormat="1" ht="33" customHeight="1">
      <c r="A19" s="39" t="s">
        <v>44</v>
      </c>
      <c r="B19" s="40"/>
      <c r="C19" s="41"/>
      <c r="D19" s="42"/>
      <c r="E19" s="42"/>
      <c r="F19" s="42"/>
      <c r="G19" s="42"/>
      <c r="H19" s="43"/>
      <c r="I19" s="43"/>
      <c r="J19" s="43"/>
      <c r="K19" s="43"/>
      <c r="L19" s="44"/>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65">
        <f>SUM(BA13:BA18)</f>
        <v>0</v>
      </c>
      <c r="BB19" s="65">
        <f>SUM(BB13:BB18)</f>
        <v>0</v>
      </c>
      <c r="BC19" s="31" t="str">
        <f>SpellNumber($E$2,BB19)</f>
        <v>INR Zero Only</v>
      </c>
      <c r="IE19" s="33">
        <v>4</v>
      </c>
      <c r="IF19" s="33" t="s">
        <v>38</v>
      </c>
      <c r="IG19" s="33" t="s">
        <v>43</v>
      </c>
      <c r="IH19" s="33">
        <v>10</v>
      </c>
      <c r="II19" s="33" t="s">
        <v>35</v>
      </c>
    </row>
    <row r="20" spans="1:243" s="55" customFormat="1" ht="39" customHeight="1" hidden="1">
      <c r="A20" s="40" t="s">
        <v>48</v>
      </c>
      <c r="B20" s="46"/>
      <c r="C20" s="47"/>
      <c r="D20" s="48"/>
      <c r="E20" s="49" t="s">
        <v>45</v>
      </c>
      <c r="F20" s="62"/>
      <c r="G20" s="50"/>
      <c r="H20" s="51"/>
      <c r="I20" s="51"/>
      <c r="J20" s="51"/>
      <c r="K20" s="52"/>
      <c r="L20" s="53"/>
      <c r="M20" s="54"/>
      <c r="O20" s="32"/>
      <c r="P20" s="32"/>
      <c r="Q20" s="32"/>
      <c r="R20" s="32"/>
      <c r="S20" s="32"/>
      <c r="BA20" s="60">
        <f>IF(ISBLANK(F20),0,IF(E20="Excess (+)",ROUND(BA19+(BA19*F20),2),IF(E20="Less (-)",ROUND(BA19+(BA19*F20*(-1)),2),0)))</f>
        <v>0</v>
      </c>
      <c r="BB20" s="61">
        <f>ROUND(BA20,0)</f>
        <v>0</v>
      </c>
      <c r="BC20" s="31" t="str">
        <f>SpellNumber(L20,BB20)</f>
        <v> Zero Only</v>
      </c>
      <c r="IE20" s="56"/>
      <c r="IF20" s="56"/>
      <c r="IG20" s="56"/>
      <c r="IH20" s="56"/>
      <c r="II20" s="56"/>
    </row>
    <row r="21" spans="1:243" s="55" customFormat="1" ht="51" customHeight="1">
      <c r="A21" s="39" t="s">
        <v>47</v>
      </c>
      <c r="B21" s="39"/>
      <c r="C21" s="75" t="str">
        <f>SpellNumber($E$2,BB19)</f>
        <v>INR Zero Only</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7"/>
      <c r="IE21" s="56"/>
      <c r="IF21" s="56"/>
      <c r="IG21" s="56"/>
      <c r="IH21" s="56"/>
      <c r="II21" s="56"/>
    </row>
    <row r="22" spans="3:243" s="14" customFormat="1" ht="15">
      <c r="C22" s="57"/>
      <c r="D22" s="57"/>
      <c r="E22" s="57"/>
      <c r="F22" s="57"/>
      <c r="G22" s="57"/>
      <c r="H22" s="57"/>
      <c r="I22" s="57"/>
      <c r="J22" s="57"/>
      <c r="K22" s="57"/>
      <c r="L22" s="57"/>
      <c r="M22" s="57"/>
      <c r="O22" s="57"/>
      <c r="BA22" s="57"/>
      <c r="BC22" s="57"/>
      <c r="IE22" s="15"/>
      <c r="IF22" s="15"/>
      <c r="IG22" s="15"/>
      <c r="IH22" s="15"/>
      <c r="II22" s="15"/>
    </row>
  </sheetData>
  <sheetProtection password="8452" sheet="1" selectLockedCells="1"/>
  <mergeCells count="8">
    <mergeCell ref="A9:BC9"/>
    <mergeCell ref="C21:BC21"/>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list" allowBlank="1" showInputMessage="1" showErrorMessage="1" sqref="L13 L14 L15 L16 L17 L18">
      <formula1>"INR"</formula1>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8">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8">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ENGINEER CU</cp:lastModifiedBy>
  <cp:lastPrinted>2014-12-11T06:40:55Z</cp:lastPrinted>
  <dcterms:created xsi:type="dcterms:W3CDTF">2009-01-30T06:42:42Z</dcterms:created>
  <dcterms:modified xsi:type="dcterms:W3CDTF">2021-11-09T06:25:57Z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